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<sst xmlns="http://schemas.openxmlformats.org/spreadsheetml/2006/main" count="422" uniqueCount="122">
  <si>
    <t>東京食肉市場</t>
  </si>
  <si>
    <t>＜栃木＞　07月20日　第54 回　 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</si>
  <si>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</si>
  <si>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</si>
  <si>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</si>
  <si>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</si>
  <si>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</si>
  <si>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</si>
  <si>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</si>
  <si>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</si>
  <si>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</si>
  <si>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</si>
  <si>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</si>
  <si>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</si>
  <si>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</si>
  <si>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</si>
  <si>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</si>
  <si>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</si>
  <si>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</si>
  <si>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</si>
  <si>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</si>
  <si>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</si>
  <si>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</si>
  <si>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</si>
  <si>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</si>
  <si>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</si>
  <si>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</si>
  <si>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</si>
  <si>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</si>
  <si>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</si>
  <si>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</si>
  <si>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</si>
  <si>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</si>
  <si>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</si>
  <si>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</si>
  <si>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</si>
  <si>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</si>
  <si>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</si>
  <si>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</si>
  <si>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</si>
  <si>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</si>
  <si>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</si>
  <si>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</si>
  <si>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</si>
  <si>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</si>
  <si>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</si>
  <si>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</si>
  <si>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</si>
  <si>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矢板市場</t>
  </si>
  <si>
    <t>金太郎3</t>
  </si>
  <si>
    <t>安福久</t>
  </si>
  <si>
    <t>勝忠平</t>
  </si>
  <si>
    <t>-</t>
  </si>
  <si>
    <t>栃木・おやま</t>
  </si>
  <si>
    <t>和</t>
  </si>
  <si>
    <t>ﾇｷ</t>
  </si>
  <si>
    <t>A5</t>
  </si>
  <si>
    <t>ｵ</t>
  </si>
  <si>
    <t>ｶﾀ</t>
  </si>
  <si>
    <t>福島県</t>
  </si>
  <si>
    <t>諒太郎</t>
  </si>
  <si>
    <t>白清85の3</t>
  </si>
  <si>
    <t>光平福</t>
  </si>
  <si>
    <t>3-</t>
  </si>
  <si>
    <t>ｶ</t>
  </si>
  <si>
    <t>ﾊﾞﾗ</t>
  </si>
  <si>
    <t>球美乃花</t>
  </si>
  <si>
    <t>百合茂</t>
  </si>
  <si>
    <t>北国7の8</t>
  </si>
  <si>
    <t/>
  </si>
  <si>
    <t>美津照重</t>
  </si>
  <si>
    <t>平茂晴</t>
  </si>
  <si>
    <t>平茂勝</t>
  </si>
  <si>
    <t>A4</t>
  </si>
  <si>
    <t>実有貴</t>
  </si>
  <si>
    <t>茂勝栄</t>
  </si>
  <si>
    <t>安糸福</t>
  </si>
  <si>
    <t>岩手県</t>
  </si>
  <si>
    <t>百合白清2</t>
  </si>
  <si>
    <t>美国桜</t>
  </si>
  <si>
    <t>金幸</t>
  </si>
  <si>
    <t>2+</t>
  </si>
  <si>
    <t>ｴ</t>
  </si>
  <si>
    <t>紀多福</t>
  </si>
  <si>
    <t>芳之国</t>
  </si>
  <si>
    <t>美津照重</t>
  </si>
  <si>
    <t>隆之国</t>
  </si>
  <si>
    <t>優良賞</t>
  </si>
  <si>
    <t>自家産</t>
  </si>
  <si>
    <t>葉山桜</t>
  </si>
  <si>
    <t>美穂国</t>
  </si>
  <si>
    <t>勝平正</t>
  </si>
  <si>
    <t>優秀賞</t>
  </si>
  <si>
    <t>幸紀雄</t>
  </si>
  <si>
    <t>最優秀賞</t>
  </si>
  <si>
    <t>安平</t>
  </si>
  <si>
    <t>第1花国</t>
  </si>
  <si>
    <t>第1花国</t>
  </si>
  <si>
    <t>若百合</t>
  </si>
  <si>
    <t>2-</t>
  </si>
  <si>
    <t>芳之国</t>
  </si>
  <si>
    <t>安福久</t>
  </si>
  <si>
    <t>金幸福</t>
  </si>
  <si>
    <t>忠富士</t>
  </si>
  <si>
    <t>ｲ</t>
  </si>
  <si>
    <t>ｽﾈ</t>
  </si>
  <si>
    <t>群馬県</t>
  </si>
  <si>
    <t>福桜</t>
  </si>
  <si>
    <t>福之姫</t>
  </si>
  <si>
    <t>花之国</t>
  </si>
  <si>
    <t>秀菊安</t>
  </si>
  <si>
    <t>茨城県</t>
  </si>
  <si>
    <t>美津百合</t>
  </si>
  <si>
    <t>ﾒｽ</t>
  </si>
  <si>
    <t>幸紀雄</t>
  </si>
  <si>
    <t>勝忠平</t>
  </si>
  <si>
    <t>ﾛｰｽ</t>
  </si>
  <si>
    <t>ｳ</t>
  </si>
  <si>
    <t>北国関7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</si>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</sst>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13_&#25522;&#36617;2307\1&#65294;&#20316;&#26989;&#12501;&#12449;&#12452;&#12523;\2307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32.56578947368421</v>
      </c>
      <c r="G5" s="39"/>
      <c r="H5" s="40"/>
      <c r="I5" s="41"/>
      <c r="J5" s="40"/>
      <c r="K5" s="42" t="s">
        <v>52</v>
      </c>
      <c r="L5" s="43"/>
      <c r="M5" s="42" t="s">
        <v>52</v>
      </c>
      <c r="N5" s="44">
        <f>T5*U5</f>
        <v>1414336</v>
      </c>
      <c r="O5" s="45">
        <v>45125</v>
      </c>
      <c r="P5" s="36" t="s">
        <v>53</v>
      </c>
      <c r="Q5" s="46" t="s">
        <v>54</v>
      </c>
      <c r="R5" s="47" t="s">
        <v>55</v>
      </c>
      <c r="S5" s="35">
        <v>203</v>
      </c>
      <c r="T5" s="40">
        <v>656</v>
      </c>
      <c r="U5" s="44">
        <v>2156</v>
      </c>
      <c r="V5" s="48" t="s">
        <v>56</v>
      </c>
      <c r="W5" s="40">
        <v>106</v>
      </c>
      <c r="X5" s="49">
        <v>9.2</v>
      </c>
      <c r="Y5" s="38">
        <v>2.2</v>
      </c>
      <c r="Z5" s="38">
        <v>79.2</v>
      </c>
      <c r="AA5" s="50">
        <v>4</v>
      </c>
      <c r="AB5" s="51">
        <v>11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6" t="s">
        <v>59</v>
      </c>
      <c r="C6" s="37" t="s">
        <v>60</v>
      </c>
      <c r="D6" s="37" t="s">
        <v>61</v>
      </c>
      <c r="E6" s="37" t="s">
        <v>62</v>
      </c>
      <c r="F6" s="38">
        <v>32.10526315789474</v>
      </c>
      <c r="G6" s="39"/>
      <c r="H6" s="40"/>
      <c r="I6" s="41"/>
      <c r="J6" s="40"/>
      <c r="K6" s="54">
        <v>805</v>
      </c>
      <c r="L6" s="43"/>
      <c r="M6" s="49">
        <f aca="true" t="shared" si="0" ref="M6:M35">T6/K6*100</f>
        <v>61.24223602484472</v>
      </c>
      <c r="N6" s="44">
        <f aca="true" t="shared" si="1" ref="N6:N36">T6*U6</f>
        <v>986000</v>
      </c>
      <c r="O6" s="45">
        <f>$O$5</f>
        <v>45125</v>
      </c>
      <c r="P6" s="36" t="s">
        <v>53</v>
      </c>
      <c r="Q6" s="46" t="s">
        <v>54</v>
      </c>
      <c r="R6" s="46" t="s">
        <v>55</v>
      </c>
      <c r="S6" s="35">
        <v>204</v>
      </c>
      <c r="T6" s="40">
        <v>493</v>
      </c>
      <c r="U6" s="44">
        <v>2000</v>
      </c>
      <c r="V6" s="48" t="s">
        <v>56</v>
      </c>
      <c r="W6" s="40">
        <v>55</v>
      </c>
      <c r="X6" s="49">
        <v>9</v>
      </c>
      <c r="Y6" s="38">
        <v>2.5</v>
      </c>
      <c r="Z6" s="38">
        <v>74.2</v>
      </c>
      <c r="AA6" s="50" t="s">
        <v>63</v>
      </c>
      <c r="AB6" s="51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64</v>
      </c>
      <c r="AM6" s="46"/>
      <c r="AN6" s="46"/>
      <c r="AO6" s="52" t="s">
        <v>65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66</v>
      </c>
      <c r="D7" s="37" t="s">
        <v>67</v>
      </c>
      <c r="E7" s="37" t="s">
        <v>68</v>
      </c>
      <c r="F7" s="38">
        <v>33.19078947368421</v>
      </c>
      <c r="G7" s="39"/>
      <c r="H7" s="40"/>
      <c r="I7" s="41"/>
      <c r="J7" s="40"/>
      <c r="K7" s="42" t="s">
        <v>52</v>
      </c>
      <c r="L7" s="43"/>
      <c r="M7" s="42" t="s">
        <v>52</v>
      </c>
      <c r="N7" s="44">
        <f t="shared" si="1"/>
        <v>1265400</v>
      </c>
      <c r="O7" s="45">
        <f aca="true" t="shared" si="2" ref="O7:O36">$O$5</f>
        <v>45125</v>
      </c>
      <c r="P7" s="36" t="s">
        <v>53</v>
      </c>
      <c r="Q7" s="46" t="s">
        <v>54</v>
      </c>
      <c r="R7" s="46" t="s">
        <v>55</v>
      </c>
      <c r="S7" s="35">
        <v>205</v>
      </c>
      <c r="T7" s="40">
        <v>666</v>
      </c>
      <c r="U7" s="44">
        <v>1900</v>
      </c>
      <c r="V7" s="48" t="s">
        <v>56</v>
      </c>
      <c r="W7" s="40">
        <v>92</v>
      </c>
      <c r="X7" s="49">
        <v>9.5</v>
      </c>
      <c r="Y7" s="38">
        <v>2.8</v>
      </c>
      <c r="Z7" s="38">
        <v>76.9</v>
      </c>
      <c r="AA7" s="50" t="s">
        <v>63</v>
      </c>
      <c r="AB7" s="51">
        <v>9</v>
      </c>
      <c r="AC7" s="48">
        <v>5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69</v>
      </c>
      <c r="AM7" s="46"/>
      <c r="AN7" s="46"/>
      <c r="AO7" s="52" t="s">
        <v>69</v>
      </c>
      <c r="AP7" s="52"/>
      <c r="AQ7" s="53"/>
      <c r="AR7" s="53"/>
    </row>
    <row r="8" spans="1:44" s="6" customFormat="1" ht="15" customHeight="1">
      <c r="A8" s="35">
        <v>4</v>
      </c>
      <c r="B8" s="36" t="s">
        <v>59</v>
      </c>
      <c r="C8" s="37" t="s">
        <v>70</v>
      </c>
      <c r="D8" s="37" t="s">
        <v>71</v>
      </c>
      <c r="E8" s="37" t="s">
        <v>72</v>
      </c>
      <c r="F8" s="38">
        <v>30.92105263157895</v>
      </c>
      <c r="G8" s="39"/>
      <c r="H8" s="40"/>
      <c r="I8" s="41"/>
      <c r="J8" s="40"/>
      <c r="K8" s="54">
        <v>855</v>
      </c>
      <c r="L8" s="43"/>
      <c r="M8" s="49">
        <f t="shared" si="0"/>
        <v>63.50877192982456</v>
      </c>
      <c r="N8" s="44">
        <f t="shared" si="1"/>
        <v>1017582</v>
      </c>
      <c r="O8" s="45">
        <f t="shared" si="2"/>
        <v>45125</v>
      </c>
      <c r="P8" s="36" t="s">
        <v>53</v>
      </c>
      <c r="Q8" s="46" t="s">
        <v>54</v>
      </c>
      <c r="R8" s="46" t="s">
        <v>55</v>
      </c>
      <c r="S8" s="35">
        <v>206</v>
      </c>
      <c r="T8" s="40">
        <v>543</v>
      </c>
      <c r="U8" s="44">
        <v>1874</v>
      </c>
      <c r="V8" s="48" t="s">
        <v>73</v>
      </c>
      <c r="W8" s="40">
        <v>56</v>
      </c>
      <c r="X8" s="49">
        <v>7.8</v>
      </c>
      <c r="Y8" s="38">
        <v>3</v>
      </c>
      <c r="Z8" s="38">
        <v>72.5</v>
      </c>
      <c r="AA8" s="50">
        <v>2</v>
      </c>
      <c r="AB8" s="51">
        <v>7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4</v>
      </c>
      <c r="AJ8" s="48">
        <v>5</v>
      </c>
      <c r="AK8" s="48">
        <v>5</v>
      </c>
      <c r="AL8" s="46" t="s">
        <v>69</v>
      </c>
      <c r="AM8" s="46"/>
      <c r="AN8" s="46"/>
      <c r="AO8" s="52" t="s">
        <v>69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74</v>
      </c>
      <c r="D9" s="36" t="s">
        <v>75</v>
      </c>
      <c r="E9" s="37" t="s">
        <v>76</v>
      </c>
      <c r="F9" s="38">
        <v>32.13815789473684</v>
      </c>
      <c r="G9" s="39"/>
      <c r="H9" s="40"/>
      <c r="I9" s="41"/>
      <c r="J9" s="40"/>
      <c r="K9" s="42" t="s">
        <v>52</v>
      </c>
      <c r="L9" s="43"/>
      <c r="M9" s="42" t="s">
        <v>52</v>
      </c>
      <c r="N9" s="44">
        <f t="shared" si="1"/>
        <v>1235540</v>
      </c>
      <c r="O9" s="45">
        <f t="shared" si="2"/>
        <v>45125</v>
      </c>
      <c r="P9" s="36" t="s">
        <v>53</v>
      </c>
      <c r="Q9" s="46" t="s">
        <v>54</v>
      </c>
      <c r="R9" s="46" t="s">
        <v>55</v>
      </c>
      <c r="S9" s="35">
        <v>207</v>
      </c>
      <c r="T9" s="40">
        <v>652</v>
      </c>
      <c r="U9" s="44">
        <v>1895</v>
      </c>
      <c r="V9" s="48" t="s">
        <v>73</v>
      </c>
      <c r="W9" s="40">
        <v>73</v>
      </c>
      <c r="X9" s="49">
        <v>9.3</v>
      </c>
      <c r="Y9" s="38">
        <v>3</v>
      </c>
      <c r="Z9" s="38">
        <v>74.3</v>
      </c>
      <c r="AA9" s="50">
        <v>2</v>
      </c>
      <c r="AB9" s="51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 t="s">
        <v>69</v>
      </c>
      <c r="AM9" s="46"/>
      <c r="AN9" s="46"/>
      <c r="AO9" s="52" t="s">
        <v>69</v>
      </c>
      <c r="AP9" s="52"/>
      <c r="AQ9" s="53"/>
      <c r="AR9" s="53"/>
    </row>
    <row r="10" spans="1:44" s="6" customFormat="1" ht="15" customHeight="1">
      <c r="A10" s="35">
        <v>6</v>
      </c>
      <c r="B10" s="36" t="s">
        <v>77</v>
      </c>
      <c r="C10" s="37" t="s">
        <v>78</v>
      </c>
      <c r="D10" s="37" t="s">
        <v>51</v>
      </c>
      <c r="E10" s="37" t="s">
        <v>50</v>
      </c>
      <c r="F10" s="38">
        <v>28.782894736842106</v>
      </c>
      <c r="G10" s="39"/>
      <c r="H10" s="40"/>
      <c r="I10" s="41"/>
      <c r="J10" s="40"/>
      <c r="K10" s="42" t="s">
        <v>52</v>
      </c>
      <c r="L10" s="43"/>
      <c r="M10" s="42" t="s">
        <v>52</v>
      </c>
      <c r="N10" s="44">
        <f t="shared" si="1"/>
        <v>1357056</v>
      </c>
      <c r="O10" s="45">
        <f t="shared" si="2"/>
        <v>45125</v>
      </c>
      <c r="P10" s="36" t="s">
        <v>53</v>
      </c>
      <c r="Q10" s="46" t="s">
        <v>54</v>
      </c>
      <c r="R10" s="46" t="s">
        <v>55</v>
      </c>
      <c r="S10" s="35">
        <v>208</v>
      </c>
      <c r="T10" s="40">
        <v>589</v>
      </c>
      <c r="U10" s="44">
        <v>2304</v>
      </c>
      <c r="V10" s="48" t="s">
        <v>56</v>
      </c>
      <c r="W10" s="40">
        <v>76</v>
      </c>
      <c r="X10" s="49">
        <v>8.5</v>
      </c>
      <c r="Y10" s="38">
        <v>2.4</v>
      </c>
      <c r="Z10" s="38">
        <v>75.4</v>
      </c>
      <c r="AA10" s="50">
        <v>3</v>
      </c>
      <c r="AB10" s="51">
        <v>10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7" t="s">
        <v>64</v>
      </c>
      <c r="AM10" s="46"/>
      <c r="AN10" s="46"/>
      <c r="AO10" s="36" t="s">
        <v>65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79</v>
      </c>
      <c r="D11" s="37" t="s">
        <v>76</v>
      </c>
      <c r="E11" s="37" t="s">
        <v>80</v>
      </c>
      <c r="F11" s="38">
        <v>32.203947368421055</v>
      </c>
      <c r="G11" s="39"/>
      <c r="H11" s="40"/>
      <c r="I11" s="41"/>
      <c r="J11" s="40"/>
      <c r="K11" s="42" t="s">
        <v>52</v>
      </c>
      <c r="L11" s="43"/>
      <c r="M11" s="42" t="s">
        <v>52</v>
      </c>
      <c r="N11" s="44">
        <f t="shared" si="1"/>
        <v>1233100</v>
      </c>
      <c r="O11" s="45">
        <f t="shared" si="2"/>
        <v>45125</v>
      </c>
      <c r="P11" s="36" t="s">
        <v>53</v>
      </c>
      <c r="Q11" s="46" t="s">
        <v>54</v>
      </c>
      <c r="R11" s="46" t="s">
        <v>55</v>
      </c>
      <c r="S11" s="35">
        <v>209</v>
      </c>
      <c r="T11" s="40">
        <v>649</v>
      </c>
      <c r="U11" s="44">
        <v>1900</v>
      </c>
      <c r="V11" s="48" t="s">
        <v>56</v>
      </c>
      <c r="W11" s="40">
        <v>79</v>
      </c>
      <c r="X11" s="49">
        <v>9.4</v>
      </c>
      <c r="Y11" s="38">
        <v>3.8</v>
      </c>
      <c r="Z11" s="38">
        <v>74.5</v>
      </c>
      <c r="AA11" s="50" t="s">
        <v>81</v>
      </c>
      <c r="AB11" s="51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7" t="s">
        <v>82</v>
      </c>
      <c r="AM11" s="46"/>
      <c r="AN11" s="46"/>
      <c r="AO11" s="36" t="s">
        <v>65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83</v>
      </c>
      <c r="D12" s="37" t="s">
        <v>84</v>
      </c>
      <c r="E12" s="37" t="s">
        <v>50</v>
      </c>
      <c r="F12" s="38">
        <v>29.638157894736842</v>
      </c>
      <c r="G12" s="39"/>
      <c r="H12" s="40"/>
      <c r="I12" s="41"/>
      <c r="J12" s="40"/>
      <c r="K12" s="54">
        <v>860</v>
      </c>
      <c r="L12" s="43"/>
      <c r="M12" s="49">
        <f t="shared" si="0"/>
        <v>64.06976744186046</v>
      </c>
      <c r="N12" s="44">
        <f t="shared" si="1"/>
        <v>1266749</v>
      </c>
      <c r="O12" s="45">
        <f t="shared" si="2"/>
        <v>45125</v>
      </c>
      <c r="P12" s="36" t="s">
        <v>53</v>
      </c>
      <c r="Q12" s="46" t="s">
        <v>54</v>
      </c>
      <c r="R12" s="46" t="s">
        <v>55</v>
      </c>
      <c r="S12" s="35">
        <v>210</v>
      </c>
      <c r="T12" s="40">
        <v>551</v>
      </c>
      <c r="U12" s="44">
        <v>2299</v>
      </c>
      <c r="V12" s="48" t="s">
        <v>56</v>
      </c>
      <c r="W12" s="40">
        <v>72</v>
      </c>
      <c r="X12" s="49">
        <v>9.2</v>
      </c>
      <c r="Y12" s="38">
        <v>2.1</v>
      </c>
      <c r="Z12" s="38">
        <v>76.2</v>
      </c>
      <c r="AA12" s="50" t="s">
        <v>63</v>
      </c>
      <c r="AB12" s="51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 t="s">
        <v>69</v>
      </c>
      <c r="AM12" s="46"/>
      <c r="AN12" s="46"/>
      <c r="AO12" s="37" t="s">
        <v>69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60</v>
      </c>
      <c r="D13" s="37" t="s">
        <v>85</v>
      </c>
      <c r="E13" s="37" t="s">
        <v>86</v>
      </c>
      <c r="F13" s="38">
        <v>31.11842105263158</v>
      </c>
      <c r="G13" s="39"/>
      <c r="H13" s="40"/>
      <c r="I13" s="41"/>
      <c r="J13" s="40"/>
      <c r="K13" s="54">
        <v>880</v>
      </c>
      <c r="L13" s="43"/>
      <c r="M13" s="49">
        <f t="shared" si="0"/>
        <v>64.43181818181817</v>
      </c>
      <c r="N13" s="44">
        <f t="shared" si="1"/>
        <v>1424304</v>
      </c>
      <c r="O13" s="45">
        <f t="shared" si="2"/>
        <v>45125</v>
      </c>
      <c r="P13" s="36" t="s">
        <v>53</v>
      </c>
      <c r="Q13" s="46" t="s">
        <v>54</v>
      </c>
      <c r="R13" s="46" t="s">
        <v>55</v>
      </c>
      <c r="S13" s="35">
        <v>211</v>
      </c>
      <c r="T13" s="40">
        <v>567</v>
      </c>
      <c r="U13" s="44">
        <v>2512</v>
      </c>
      <c r="V13" s="48" t="s">
        <v>56</v>
      </c>
      <c r="W13" s="40">
        <v>73</v>
      </c>
      <c r="X13" s="49">
        <v>7.7</v>
      </c>
      <c r="Y13" s="38">
        <v>2.8</v>
      </c>
      <c r="Z13" s="38">
        <v>74.4</v>
      </c>
      <c r="AA13" s="50">
        <v>3</v>
      </c>
      <c r="AB13" s="51">
        <v>10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69</v>
      </c>
      <c r="AM13" s="46"/>
      <c r="AN13" s="46"/>
      <c r="AO13" s="37" t="s">
        <v>69</v>
      </c>
      <c r="AP13" s="37" t="s">
        <v>87</v>
      </c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83</v>
      </c>
      <c r="D14" s="37" t="s">
        <v>67</v>
      </c>
      <c r="E14" s="37" t="s">
        <v>50</v>
      </c>
      <c r="F14" s="38">
        <v>31.513157894736842</v>
      </c>
      <c r="G14" s="39"/>
      <c r="H14" s="40"/>
      <c r="I14" s="41"/>
      <c r="J14" s="40"/>
      <c r="K14" s="54">
        <v>670</v>
      </c>
      <c r="L14" s="43"/>
      <c r="M14" s="49">
        <f t="shared" si="0"/>
        <v>64.4776119402985</v>
      </c>
      <c r="N14" s="44">
        <f t="shared" si="1"/>
        <v>833328</v>
      </c>
      <c r="O14" s="45">
        <f t="shared" si="2"/>
        <v>45125</v>
      </c>
      <c r="P14" s="36" t="s">
        <v>53</v>
      </c>
      <c r="Q14" s="46" t="s">
        <v>54</v>
      </c>
      <c r="R14" s="46" t="s">
        <v>55</v>
      </c>
      <c r="S14" s="35">
        <v>212</v>
      </c>
      <c r="T14" s="40">
        <v>432</v>
      </c>
      <c r="U14" s="44">
        <v>1929</v>
      </c>
      <c r="V14" s="48" t="s">
        <v>73</v>
      </c>
      <c r="W14" s="40">
        <v>55</v>
      </c>
      <c r="X14" s="49">
        <v>6.9</v>
      </c>
      <c r="Y14" s="38">
        <v>1.4</v>
      </c>
      <c r="Z14" s="38">
        <v>74.5</v>
      </c>
      <c r="AA14" s="50">
        <v>2</v>
      </c>
      <c r="AB14" s="51">
        <v>7</v>
      </c>
      <c r="AC14" s="48">
        <v>5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 t="s">
        <v>69</v>
      </c>
      <c r="AM14" s="46"/>
      <c r="AN14" s="46"/>
      <c r="AO14" s="37" t="s">
        <v>69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88</v>
      </c>
      <c r="C15" s="37" t="s">
        <v>89</v>
      </c>
      <c r="D15" s="37" t="s">
        <v>50</v>
      </c>
      <c r="E15" s="37" t="s">
        <v>72</v>
      </c>
      <c r="F15" s="38">
        <v>30.460526315789476</v>
      </c>
      <c r="G15" s="39"/>
      <c r="H15" s="40"/>
      <c r="I15" s="41"/>
      <c r="J15" s="40"/>
      <c r="K15" s="54">
        <v>815</v>
      </c>
      <c r="L15" s="43"/>
      <c r="M15" s="49">
        <f t="shared" si="0"/>
        <v>66.62576687116565</v>
      </c>
      <c r="N15" s="44">
        <f t="shared" si="1"/>
        <v>1166907</v>
      </c>
      <c r="O15" s="45">
        <f t="shared" si="2"/>
        <v>45125</v>
      </c>
      <c r="P15" s="36" t="s">
        <v>53</v>
      </c>
      <c r="Q15" s="46" t="s">
        <v>54</v>
      </c>
      <c r="R15" s="46" t="s">
        <v>55</v>
      </c>
      <c r="S15" s="35">
        <v>213</v>
      </c>
      <c r="T15" s="40">
        <v>543</v>
      </c>
      <c r="U15" s="44">
        <v>2149</v>
      </c>
      <c r="V15" s="48" t="s">
        <v>73</v>
      </c>
      <c r="W15" s="40">
        <v>67</v>
      </c>
      <c r="X15" s="49">
        <v>8.6</v>
      </c>
      <c r="Y15" s="38">
        <v>2.9</v>
      </c>
      <c r="Z15" s="38">
        <v>74.5</v>
      </c>
      <c r="AA15" s="50">
        <v>2</v>
      </c>
      <c r="AB15" s="51">
        <v>7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69</v>
      </c>
      <c r="AM15" s="46"/>
      <c r="AN15" s="46"/>
      <c r="AO15" s="37" t="s">
        <v>69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59</v>
      </c>
      <c r="C16" s="37" t="s">
        <v>85</v>
      </c>
      <c r="D16" s="37" t="s">
        <v>90</v>
      </c>
      <c r="E16" s="37" t="s">
        <v>91</v>
      </c>
      <c r="F16" s="38">
        <v>29.572368421052634</v>
      </c>
      <c r="G16" s="40"/>
      <c r="H16" s="40"/>
      <c r="I16" s="41"/>
      <c r="J16" s="40"/>
      <c r="K16" s="54">
        <v>880</v>
      </c>
      <c r="L16" s="43"/>
      <c r="M16" s="49">
        <f t="shared" si="0"/>
        <v>65.79545454545455</v>
      </c>
      <c r="N16" s="44">
        <f t="shared" si="1"/>
        <v>1634517</v>
      </c>
      <c r="O16" s="45">
        <f t="shared" si="2"/>
        <v>45125</v>
      </c>
      <c r="P16" s="36" t="s">
        <v>53</v>
      </c>
      <c r="Q16" s="46" t="s">
        <v>54</v>
      </c>
      <c r="R16" s="46" t="s">
        <v>55</v>
      </c>
      <c r="S16" s="35">
        <v>214</v>
      </c>
      <c r="T16" s="40">
        <v>579</v>
      </c>
      <c r="U16" s="44">
        <v>2823</v>
      </c>
      <c r="V16" s="48" t="s">
        <v>56</v>
      </c>
      <c r="W16" s="40">
        <v>84</v>
      </c>
      <c r="X16" s="49">
        <v>8.8</v>
      </c>
      <c r="Y16" s="38">
        <v>2.5</v>
      </c>
      <c r="Z16" s="38">
        <v>76.7</v>
      </c>
      <c r="AA16" s="50">
        <v>5</v>
      </c>
      <c r="AB16" s="51">
        <v>12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69</v>
      </c>
      <c r="AM16" s="46"/>
      <c r="AN16" s="46"/>
      <c r="AO16" s="37" t="s">
        <v>69</v>
      </c>
      <c r="AP16" s="37" t="s">
        <v>92</v>
      </c>
      <c r="AQ16" s="53"/>
      <c r="AR16" s="53"/>
    </row>
    <row r="17" spans="1:44" s="6" customFormat="1" ht="15" customHeight="1">
      <c r="A17" s="35">
        <v>13</v>
      </c>
      <c r="B17" s="37" t="s">
        <v>88</v>
      </c>
      <c r="C17" s="37" t="s">
        <v>93</v>
      </c>
      <c r="D17" s="37" t="s">
        <v>50</v>
      </c>
      <c r="E17" s="37" t="s">
        <v>51</v>
      </c>
      <c r="F17" s="38">
        <v>30.23026315789474</v>
      </c>
      <c r="G17" s="40"/>
      <c r="H17" s="40"/>
      <c r="I17" s="41"/>
      <c r="J17" s="40"/>
      <c r="K17" s="54">
        <v>875</v>
      </c>
      <c r="L17" s="43"/>
      <c r="M17" s="49">
        <f t="shared" si="0"/>
        <v>68.8</v>
      </c>
      <c r="N17" s="44">
        <f t="shared" si="1"/>
        <v>1734964</v>
      </c>
      <c r="O17" s="45">
        <f t="shared" si="2"/>
        <v>45125</v>
      </c>
      <c r="P17" s="36" t="s">
        <v>53</v>
      </c>
      <c r="Q17" s="46" t="s">
        <v>54</v>
      </c>
      <c r="R17" s="46" t="s">
        <v>55</v>
      </c>
      <c r="S17" s="35">
        <v>215</v>
      </c>
      <c r="T17" s="40">
        <v>602</v>
      </c>
      <c r="U17" s="44">
        <v>2882</v>
      </c>
      <c r="V17" s="48" t="s">
        <v>56</v>
      </c>
      <c r="W17" s="40">
        <v>117</v>
      </c>
      <c r="X17" s="49">
        <v>8.6</v>
      </c>
      <c r="Y17" s="38">
        <v>1.9</v>
      </c>
      <c r="Z17" s="38">
        <v>81.2</v>
      </c>
      <c r="AA17" s="50">
        <v>5</v>
      </c>
      <c r="AB17" s="51">
        <v>12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69</v>
      </c>
      <c r="AM17" s="46"/>
      <c r="AN17" s="46"/>
      <c r="AO17" s="37" t="s">
        <v>69</v>
      </c>
      <c r="AP17" s="37" t="s">
        <v>94</v>
      </c>
      <c r="AQ17" s="53"/>
      <c r="AR17" s="53"/>
    </row>
    <row r="18" spans="1:44" s="6" customFormat="1" ht="15" customHeight="1">
      <c r="A18" s="35">
        <v>14</v>
      </c>
      <c r="B18" s="36" t="s">
        <v>59</v>
      </c>
      <c r="C18" s="37" t="s">
        <v>85</v>
      </c>
      <c r="D18" s="37" t="s">
        <v>51</v>
      </c>
      <c r="E18" s="37" t="s">
        <v>95</v>
      </c>
      <c r="F18" s="38">
        <v>29.111842105263158</v>
      </c>
      <c r="G18" s="40"/>
      <c r="H18" s="40"/>
      <c r="I18" s="41"/>
      <c r="J18" s="40"/>
      <c r="K18" s="54">
        <v>865</v>
      </c>
      <c r="L18" s="43"/>
      <c r="M18" s="49">
        <f t="shared" si="0"/>
        <v>66.58959537572254</v>
      </c>
      <c r="N18" s="44">
        <f t="shared" si="1"/>
        <v>1274688</v>
      </c>
      <c r="O18" s="45">
        <f t="shared" si="2"/>
        <v>45125</v>
      </c>
      <c r="P18" s="36" t="s">
        <v>53</v>
      </c>
      <c r="Q18" s="46" t="s">
        <v>54</v>
      </c>
      <c r="R18" s="46" t="s">
        <v>55</v>
      </c>
      <c r="S18" s="35">
        <v>216</v>
      </c>
      <c r="T18" s="40">
        <v>576</v>
      </c>
      <c r="U18" s="44">
        <v>2213</v>
      </c>
      <c r="V18" s="48" t="s">
        <v>56</v>
      </c>
      <c r="W18" s="40">
        <v>91</v>
      </c>
      <c r="X18" s="49">
        <v>8.9</v>
      </c>
      <c r="Y18" s="38">
        <v>2.7</v>
      </c>
      <c r="Z18" s="38">
        <v>77.6</v>
      </c>
      <c r="AA18" s="50">
        <v>3</v>
      </c>
      <c r="AB18" s="51">
        <v>10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69</v>
      </c>
      <c r="AM18" s="46"/>
      <c r="AN18" s="46"/>
      <c r="AO18" s="37" t="s">
        <v>69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88</v>
      </c>
      <c r="C19" s="37" t="s">
        <v>93</v>
      </c>
      <c r="D19" s="37" t="s">
        <v>96</v>
      </c>
      <c r="E19" s="37" t="s">
        <v>72</v>
      </c>
      <c r="F19" s="38">
        <v>30.09868421052632</v>
      </c>
      <c r="G19" s="40"/>
      <c r="H19" s="40"/>
      <c r="I19" s="41"/>
      <c r="J19" s="40"/>
      <c r="K19" s="54">
        <v>790</v>
      </c>
      <c r="L19" s="43"/>
      <c r="M19" s="49">
        <f t="shared" si="0"/>
        <v>66.83544303797468</v>
      </c>
      <c r="N19" s="44">
        <f t="shared" si="1"/>
        <v>1102992</v>
      </c>
      <c r="O19" s="45">
        <f t="shared" si="2"/>
        <v>45125</v>
      </c>
      <c r="P19" s="36" t="s">
        <v>53</v>
      </c>
      <c r="Q19" s="46" t="s">
        <v>54</v>
      </c>
      <c r="R19" s="46" t="s">
        <v>55</v>
      </c>
      <c r="S19" s="35">
        <v>217</v>
      </c>
      <c r="T19" s="40">
        <v>528</v>
      </c>
      <c r="U19" s="44">
        <v>2089</v>
      </c>
      <c r="V19" s="48" t="s">
        <v>56</v>
      </c>
      <c r="W19" s="40">
        <v>62</v>
      </c>
      <c r="X19" s="49">
        <v>8.7</v>
      </c>
      <c r="Y19" s="38">
        <v>2.5</v>
      </c>
      <c r="Z19" s="38">
        <v>74.5</v>
      </c>
      <c r="AA19" s="50" t="s">
        <v>63</v>
      </c>
      <c r="AB19" s="51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69</v>
      </c>
      <c r="AM19" s="46"/>
      <c r="AN19" s="46"/>
      <c r="AO19" s="37" t="s">
        <v>69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93</v>
      </c>
      <c r="D20" s="37" t="s">
        <v>51</v>
      </c>
      <c r="E20" s="37" t="s">
        <v>97</v>
      </c>
      <c r="F20" s="38">
        <v>29.93421052631579</v>
      </c>
      <c r="G20" s="40"/>
      <c r="H20" s="40"/>
      <c r="I20" s="41"/>
      <c r="J20" s="40"/>
      <c r="K20" s="54">
        <v>805</v>
      </c>
      <c r="L20" s="43"/>
      <c r="M20" s="49">
        <f t="shared" si="0"/>
        <v>67.08074534161491</v>
      </c>
      <c r="N20" s="44">
        <f t="shared" si="1"/>
        <v>1467180</v>
      </c>
      <c r="O20" s="45">
        <f t="shared" si="2"/>
        <v>45125</v>
      </c>
      <c r="P20" s="36" t="s">
        <v>53</v>
      </c>
      <c r="Q20" s="46" t="s">
        <v>54</v>
      </c>
      <c r="R20" s="46" t="s">
        <v>55</v>
      </c>
      <c r="S20" s="35">
        <v>218</v>
      </c>
      <c r="T20" s="40">
        <v>540</v>
      </c>
      <c r="U20" s="44">
        <v>2717</v>
      </c>
      <c r="V20" s="48" t="s">
        <v>56</v>
      </c>
      <c r="W20" s="40">
        <v>110</v>
      </c>
      <c r="X20" s="49">
        <v>9</v>
      </c>
      <c r="Y20" s="38">
        <v>1.7</v>
      </c>
      <c r="Z20" s="38">
        <v>81.5</v>
      </c>
      <c r="AA20" s="50">
        <v>5</v>
      </c>
      <c r="AB20" s="51">
        <v>12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69</v>
      </c>
      <c r="AM20" s="46"/>
      <c r="AN20" s="46"/>
      <c r="AO20" s="37" t="s">
        <v>69</v>
      </c>
      <c r="AP20" s="37" t="s">
        <v>92</v>
      </c>
      <c r="AQ20" s="53"/>
      <c r="AR20" s="53"/>
    </row>
    <row r="21" spans="1:44" s="6" customFormat="1" ht="15" customHeight="1">
      <c r="A21" s="35">
        <v>17</v>
      </c>
      <c r="B21" s="36" t="s">
        <v>59</v>
      </c>
      <c r="C21" s="37" t="s">
        <v>98</v>
      </c>
      <c r="D21" s="37" t="s">
        <v>72</v>
      </c>
      <c r="E21" s="37" t="s">
        <v>68</v>
      </c>
      <c r="F21" s="38">
        <v>27.17105263157895</v>
      </c>
      <c r="G21" s="40"/>
      <c r="H21" s="40"/>
      <c r="I21" s="41"/>
      <c r="J21" s="40"/>
      <c r="K21" s="54">
        <v>965</v>
      </c>
      <c r="L21" s="43"/>
      <c r="M21" s="49">
        <f t="shared" si="0"/>
        <v>64.87046632124353</v>
      </c>
      <c r="N21" s="44">
        <f t="shared" si="1"/>
        <v>1264520</v>
      </c>
      <c r="O21" s="45">
        <f t="shared" si="2"/>
        <v>45125</v>
      </c>
      <c r="P21" s="36" t="s">
        <v>53</v>
      </c>
      <c r="Q21" s="46" t="s">
        <v>54</v>
      </c>
      <c r="R21" s="46" t="s">
        <v>55</v>
      </c>
      <c r="S21" s="35">
        <v>219</v>
      </c>
      <c r="T21" s="40">
        <v>626</v>
      </c>
      <c r="U21" s="44">
        <v>2020</v>
      </c>
      <c r="V21" s="48" t="s">
        <v>73</v>
      </c>
      <c r="W21" s="40">
        <v>72</v>
      </c>
      <c r="X21" s="49">
        <v>9.8</v>
      </c>
      <c r="Y21" s="38">
        <v>3.2</v>
      </c>
      <c r="Z21" s="38">
        <v>74.6</v>
      </c>
      <c r="AA21" s="50" t="s">
        <v>99</v>
      </c>
      <c r="AB21" s="51">
        <v>6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2</v>
      </c>
      <c r="AJ21" s="48">
        <v>5</v>
      </c>
      <c r="AK21" s="48">
        <v>5</v>
      </c>
      <c r="AL21" s="46" t="s">
        <v>69</v>
      </c>
      <c r="AM21" s="46"/>
      <c r="AN21" s="46"/>
      <c r="AO21" s="37" t="s">
        <v>69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100</v>
      </c>
      <c r="D22" s="37" t="s">
        <v>101</v>
      </c>
      <c r="E22" s="37" t="s">
        <v>102</v>
      </c>
      <c r="F22" s="38">
        <v>28.25657894736842</v>
      </c>
      <c r="G22" s="40"/>
      <c r="H22" s="40"/>
      <c r="I22" s="41"/>
      <c r="J22" s="40"/>
      <c r="K22" s="54">
        <v>790</v>
      </c>
      <c r="L22" s="43"/>
      <c r="M22" s="49">
        <f t="shared" si="0"/>
        <v>68.48101265822784</v>
      </c>
      <c r="N22" s="44">
        <f t="shared" si="1"/>
        <v>1424994</v>
      </c>
      <c r="O22" s="45">
        <f t="shared" si="2"/>
        <v>45125</v>
      </c>
      <c r="P22" s="36" t="s">
        <v>53</v>
      </c>
      <c r="Q22" s="46" t="s">
        <v>54</v>
      </c>
      <c r="R22" s="46" t="s">
        <v>55</v>
      </c>
      <c r="S22" s="35">
        <v>220</v>
      </c>
      <c r="T22" s="40">
        <v>541</v>
      </c>
      <c r="U22" s="44">
        <v>2634</v>
      </c>
      <c r="V22" s="48" t="s">
        <v>56</v>
      </c>
      <c r="W22" s="40">
        <v>93</v>
      </c>
      <c r="X22" s="49">
        <v>7.5</v>
      </c>
      <c r="Y22" s="38">
        <v>1</v>
      </c>
      <c r="Z22" s="38">
        <v>78.8</v>
      </c>
      <c r="AA22" s="50">
        <v>4</v>
      </c>
      <c r="AB22" s="51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69</v>
      </c>
      <c r="AM22" s="46"/>
      <c r="AN22" s="46"/>
      <c r="AO22" s="37" t="s">
        <v>69</v>
      </c>
      <c r="AP22" s="37" t="s">
        <v>87</v>
      </c>
      <c r="AQ22" s="53"/>
      <c r="AR22" s="53"/>
    </row>
    <row r="23" spans="1:44" s="6" customFormat="1" ht="15" customHeight="1">
      <c r="A23" s="35">
        <v>19</v>
      </c>
      <c r="B23" s="36" t="s">
        <v>59</v>
      </c>
      <c r="C23" s="37" t="s">
        <v>70</v>
      </c>
      <c r="D23" s="37" t="s">
        <v>90</v>
      </c>
      <c r="E23" s="37" t="s">
        <v>103</v>
      </c>
      <c r="F23" s="38">
        <v>29.901315789473685</v>
      </c>
      <c r="G23" s="40"/>
      <c r="H23" s="40"/>
      <c r="I23" s="41"/>
      <c r="J23" s="40"/>
      <c r="K23" s="54">
        <v>760</v>
      </c>
      <c r="L23" s="43"/>
      <c r="M23" s="49">
        <f t="shared" si="0"/>
        <v>66.71052631578948</v>
      </c>
      <c r="N23" s="44">
        <f t="shared" si="1"/>
        <v>1099683</v>
      </c>
      <c r="O23" s="45">
        <f t="shared" si="2"/>
        <v>45125</v>
      </c>
      <c r="P23" s="36" t="s">
        <v>53</v>
      </c>
      <c r="Q23" s="46" t="s">
        <v>54</v>
      </c>
      <c r="R23" s="46" t="s">
        <v>55</v>
      </c>
      <c r="S23" s="35">
        <v>221</v>
      </c>
      <c r="T23" s="40">
        <v>507</v>
      </c>
      <c r="U23" s="44">
        <v>2169</v>
      </c>
      <c r="V23" s="48" t="s">
        <v>56</v>
      </c>
      <c r="W23" s="40">
        <v>78</v>
      </c>
      <c r="X23" s="49">
        <v>7.7</v>
      </c>
      <c r="Y23" s="38">
        <v>2.6</v>
      </c>
      <c r="Z23" s="38">
        <v>76</v>
      </c>
      <c r="AA23" s="50">
        <v>5</v>
      </c>
      <c r="AB23" s="51">
        <v>12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7" t="s">
        <v>104</v>
      </c>
      <c r="AM23" s="46"/>
      <c r="AN23" s="46"/>
      <c r="AO23" s="36" t="s">
        <v>105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93</v>
      </c>
      <c r="D24" s="37" t="s">
        <v>50</v>
      </c>
      <c r="E24" s="37" t="s">
        <v>91</v>
      </c>
      <c r="F24" s="38">
        <v>27.99342105263158</v>
      </c>
      <c r="G24" s="40"/>
      <c r="H24" s="40"/>
      <c r="I24" s="41"/>
      <c r="J24" s="40"/>
      <c r="K24" s="54">
        <v>785</v>
      </c>
      <c r="L24" s="43"/>
      <c r="M24" s="49">
        <f t="shared" si="0"/>
        <v>67.89808917197452</v>
      </c>
      <c r="N24" s="44">
        <f t="shared" si="1"/>
        <v>1150214</v>
      </c>
      <c r="O24" s="45">
        <f t="shared" si="2"/>
        <v>45125</v>
      </c>
      <c r="P24" s="36" t="s">
        <v>53</v>
      </c>
      <c r="Q24" s="46" t="s">
        <v>54</v>
      </c>
      <c r="R24" s="46" t="s">
        <v>55</v>
      </c>
      <c r="S24" s="35">
        <v>222</v>
      </c>
      <c r="T24" s="40">
        <v>533</v>
      </c>
      <c r="U24" s="44">
        <v>2158</v>
      </c>
      <c r="V24" s="48" t="s">
        <v>73</v>
      </c>
      <c r="W24" s="40">
        <v>71</v>
      </c>
      <c r="X24" s="49">
        <v>9.2</v>
      </c>
      <c r="Y24" s="38">
        <v>2.6</v>
      </c>
      <c r="Z24" s="38">
        <v>75.8</v>
      </c>
      <c r="AA24" s="50">
        <v>2</v>
      </c>
      <c r="AB24" s="51">
        <v>7</v>
      </c>
      <c r="AC24" s="48">
        <v>5</v>
      </c>
      <c r="AD24" s="48">
        <v>4</v>
      </c>
      <c r="AE24" s="48">
        <v>4</v>
      </c>
      <c r="AF24" s="48">
        <v>4</v>
      </c>
      <c r="AG24" s="48">
        <v>5</v>
      </c>
      <c r="AH24" s="48">
        <v>4</v>
      </c>
      <c r="AI24" s="48">
        <v>3</v>
      </c>
      <c r="AJ24" s="48">
        <v>5</v>
      </c>
      <c r="AK24" s="48">
        <v>5</v>
      </c>
      <c r="AL24" s="46" t="s">
        <v>69</v>
      </c>
      <c r="AM24" s="46"/>
      <c r="AN24" s="46"/>
      <c r="AO24" s="37" t="s">
        <v>69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106</v>
      </c>
      <c r="C25" s="37" t="s">
        <v>50</v>
      </c>
      <c r="D25" s="37" t="s">
        <v>51</v>
      </c>
      <c r="E25" s="37" t="s">
        <v>72</v>
      </c>
      <c r="F25" s="38">
        <v>29.24342105263158</v>
      </c>
      <c r="G25" s="40"/>
      <c r="H25" s="40"/>
      <c r="I25" s="41"/>
      <c r="J25" s="40"/>
      <c r="K25" s="54">
        <v>830</v>
      </c>
      <c r="L25" s="43"/>
      <c r="M25" s="49">
        <f t="shared" si="0"/>
        <v>65.66265060240963</v>
      </c>
      <c r="N25" s="44">
        <f t="shared" si="1"/>
        <v>1335795</v>
      </c>
      <c r="O25" s="45">
        <f t="shared" si="2"/>
        <v>45125</v>
      </c>
      <c r="P25" s="36" t="s">
        <v>53</v>
      </c>
      <c r="Q25" s="46" t="s">
        <v>54</v>
      </c>
      <c r="R25" s="46" t="s">
        <v>55</v>
      </c>
      <c r="S25" s="35">
        <v>223</v>
      </c>
      <c r="T25" s="40">
        <v>545</v>
      </c>
      <c r="U25" s="44">
        <v>2451</v>
      </c>
      <c r="V25" s="48" t="s">
        <v>56</v>
      </c>
      <c r="W25" s="40">
        <v>89</v>
      </c>
      <c r="X25" s="49">
        <v>9.1</v>
      </c>
      <c r="Y25" s="38">
        <v>1.7</v>
      </c>
      <c r="Z25" s="38">
        <v>78.8</v>
      </c>
      <c r="AA25" s="50">
        <v>4</v>
      </c>
      <c r="AB25" s="51">
        <v>11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69</v>
      </c>
      <c r="AM25" s="46"/>
      <c r="AN25" s="46"/>
      <c r="AO25" s="37" t="s">
        <v>69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85</v>
      </c>
      <c r="D26" s="37" t="s">
        <v>79</v>
      </c>
      <c r="E26" s="37" t="s">
        <v>50</v>
      </c>
      <c r="F26" s="38">
        <v>27.039473684210527</v>
      </c>
      <c r="G26" s="40"/>
      <c r="H26" s="40"/>
      <c r="I26" s="41"/>
      <c r="J26" s="40"/>
      <c r="K26" s="54">
        <v>745</v>
      </c>
      <c r="L26" s="43"/>
      <c r="M26" s="49">
        <f t="shared" si="0"/>
        <v>67.24832214765101</v>
      </c>
      <c r="N26" s="44">
        <f t="shared" si="1"/>
        <v>1281057</v>
      </c>
      <c r="O26" s="45">
        <f t="shared" si="2"/>
        <v>45125</v>
      </c>
      <c r="P26" s="36" t="s">
        <v>53</v>
      </c>
      <c r="Q26" s="46" t="s">
        <v>54</v>
      </c>
      <c r="R26" s="46" t="s">
        <v>55</v>
      </c>
      <c r="S26" s="35">
        <v>224</v>
      </c>
      <c r="T26" s="40">
        <v>501</v>
      </c>
      <c r="U26" s="44">
        <v>2557</v>
      </c>
      <c r="V26" s="48" t="s">
        <v>56</v>
      </c>
      <c r="W26" s="40">
        <v>107</v>
      </c>
      <c r="X26" s="49">
        <v>8</v>
      </c>
      <c r="Y26" s="38">
        <v>1.2</v>
      </c>
      <c r="Z26" s="38">
        <v>81.3</v>
      </c>
      <c r="AA26" s="50">
        <v>4</v>
      </c>
      <c r="AB26" s="51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7" t="s">
        <v>82</v>
      </c>
      <c r="AM26" s="46"/>
      <c r="AN26" s="46"/>
      <c r="AO26" s="36" t="s">
        <v>58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59</v>
      </c>
      <c r="C27" s="37" t="s">
        <v>85</v>
      </c>
      <c r="D27" s="37" t="s">
        <v>103</v>
      </c>
      <c r="E27" s="37" t="s">
        <v>107</v>
      </c>
      <c r="F27" s="38">
        <v>30</v>
      </c>
      <c r="G27" s="40"/>
      <c r="H27" s="40"/>
      <c r="I27" s="41"/>
      <c r="J27" s="40"/>
      <c r="K27" s="54">
        <v>825</v>
      </c>
      <c r="L27" s="43"/>
      <c r="M27" s="49">
        <f t="shared" si="0"/>
        <v>62.909090909090914</v>
      </c>
      <c r="N27" s="44">
        <f t="shared" si="1"/>
        <v>1185915</v>
      </c>
      <c r="O27" s="45">
        <f t="shared" si="2"/>
        <v>45125</v>
      </c>
      <c r="P27" s="36" t="s">
        <v>53</v>
      </c>
      <c r="Q27" s="46" t="s">
        <v>54</v>
      </c>
      <c r="R27" s="46" t="s">
        <v>55</v>
      </c>
      <c r="S27" s="35">
        <v>225</v>
      </c>
      <c r="T27" s="40">
        <v>519</v>
      </c>
      <c r="U27" s="44">
        <v>2285</v>
      </c>
      <c r="V27" s="48" t="s">
        <v>56</v>
      </c>
      <c r="W27" s="40">
        <v>65</v>
      </c>
      <c r="X27" s="49">
        <v>8.4</v>
      </c>
      <c r="Y27" s="38">
        <v>2.2</v>
      </c>
      <c r="Z27" s="38">
        <v>75</v>
      </c>
      <c r="AA27" s="50">
        <v>3</v>
      </c>
      <c r="AB27" s="51">
        <v>10</v>
      </c>
      <c r="AC27" s="48">
        <v>5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69</v>
      </c>
      <c r="AM27" s="46"/>
      <c r="AN27" s="46"/>
      <c r="AO27" s="37" t="s">
        <v>69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59</v>
      </c>
      <c r="C28" s="37" t="s">
        <v>108</v>
      </c>
      <c r="D28" s="37" t="s">
        <v>51</v>
      </c>
      <c r="E28" s="37" t="s">
        <v>76</v>
      </c>
      <c r="F28" s="38">
        <v>29.638157894736842</v>
      </c>
      <c r="G28" s="40"/>
      <c r="H28" s="40"/>
      <c r="I28" s="41"/>
      <c r="J28" s="40"/>
      <c r="K28" s="54">
        <v>945</v>
      </c>
      <c r="L28" s="43"/>
      <c r="M28" s="49">
        <f t="shared" si="0"/>
        <v>65.82010582010582</v>
      </c>
      <c r="N28" s="44">
        <f t="shared" si="1"/>
        <v>1524522</v>
      </c>
      <c r="O28" s="45">
        <f t="shared" si="2"/>
        <v>45125</v>
      </c>
      <c r="P28" s="36" t="s">
        <v>53</v>
      </c>
      <c r="Q28" s="46" t="s">
        <v>54</v>
      </c>
      <c r="R28" s="46" t="s">
        <v>55</v>
      </c>
      <c r="S28" s="35">
        <v>226</v>
      </c>
      <c r="T28" s="40">
        <v>622</v>
      </c>
      <c r="U28" s="44">
        <v>2451</v>
      </c>
      <c r="V28" s="48" t="s">
        <v>56</v>
      </c>
      <c r="W28" s="40">
        <v>94</v>
      </c>
      <c r="X28" s="49">
        <v>9.8</v>
      </c>
      <c r="Y28" s="38">
        <v>2.9</v>
      </c>
      <c r="Z28" s="38">
        <v>77.9</v>
      </c>
      <c r="AA28" s="50">
        <v>3</v>
      </c>
      <c r="AB28" s="51">
        <v>10</v>
      </c>
      <c r="AC28" s="48">
        <v>3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69</v>
      </c>
      <c r="AM28" s="46"/>
      <c r="AN28" s="46"/>
      <c r="AO28" s="37" t="s">
        <v>69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59</v>
      </c>
      <c r="C29" s="37" t="s">
        <v>85</v>
      </c>
      <c r="D29" s="37" t="s">
        <v>109</v>
      </c>
      <c r="E29" s="37" t="s">
        <v>110</v>
      </c>
      <c r="F29" s="38">
        <v>30.29605263157895</v>
      </c>
      <c r="G29" s="40"/>
      <c r="H29" s="40"/>
      <c r="I29" s="41"/>
      <c r="J29" s="40"/>
      <c r="K29" s="54">
        <v>765</v>
      </c>
      <c r="L29" s="43"/>
      <c r="M29" s="49">
        <f t="shared" si="0"/>
        <v>66.1437908496732</v>
      </c>
      <c r="N29" s="44">
        <f t="shared" si="1"/>
        <v>1291818</v>
      </c>
      <c r="O29" s="45">
        <f t="shared" si="2"/>
        <v>45125</v>
      </c>
      <c r="P29" s="36" t="s">
        <v>53</v>
      </c>
      <c r="Q29" s="46" t="s">
        <v>54</v>
      </c>
      <c r="R29" s="46" t="s">
        <v>55</v>
      </c>
      <c r="S29" s="35">
        <v>227</v>
      </c>
      <c r="T29" s="40">
        <v>506</v>
      </c>
      <c r="U29" s="44">
        <v>2553</v>
      </c>
      <c r="V29" s="48" t="s">
        <v>56</v>
      </c>
      <c r="W29" s="40">
        <v>68</v>
      </c>
      <c r="X29" s="49">
        <v>9.5</v>
      </c>
      <c r="Y29" s="38">
        <v>2.4</v>
      </c>
      <c r="Z29" s="38">
        <v>76.1</v>
      </c>
      <c r="AA29" s="50">
        <v>4</v>
      </c>
      <c r="AB29" s="51">
        <v>11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2</v>
      </c>
      <c r="AJ29" s="48">
        <v>5</v>
      </c>
      <c r="AK29" s="48">
        <v>5</v>
      </c>
      <c r="AL29" s="46" t="s">
        <v>69</v>
      </c>
      <c r="AM29" s="46"/>
      <c r="AN29" s="46"/>
      <c r="AO29" s="37" t="s">
        <v>69</v>
      </c>
      <c r="AP29" s="37"/>
      <c r="AQ29" s="53"/>
      <c r="AR29" s="53"/>
    </row>
    <row r="30" spans="1:44" s="6" customFormat="1" ht="15" customHeight="1">
      <c r="A30" s="35">
        <v>26</v>
      </c>
      <c r="B30" s="36" t="s">
        <v>111</v>
      </c>
      <c r="C30" s="37" t="s">
        <v>84</v>
      </c>
      <c r="D30" s="37" t="s">
        <v>112</v>
      </c>
      <c r="E30" s="37" t="s">
        <v>50</v>
      </c>
      <c r="F30" s="38">
        <v>32.66447368421053</v>
      </c>
      <c r="G30" s="40"/>
      <c r="H30" s="40"/>
      <c r="I30" s="41"/>
      <c r="J30" s="40"/>
      <c r="K30" s="42" t="s">
        <v>52</v>
      </c>
      <c r="L30" s="43"/>
      <c r="M30" s="42" t="s">
        <v>52</v>
      </c>
      <c r="N30" s="44">
        <f t="shared" si="1"/>
        <v>1100499</v>
      </c>
      <c r="O30" s="45">
        <f t="shared" si="2"/>
        <v>45125</v>
      </c>
      <c r="P30" s="36" t="s">
        <v>53</v>
      </c>
      <c r="Q30" s="46" t="s">
        <v>54</v>
      </c>
      <c r="R30" s="46" t="s">
        <v>113</v>
      </c>
      <c r="S30" s="35">
        <v>228</v>
      </c>
      <c r="T30" s="40">
        <v>449</v>
      </c>
      <c r="U30" s="44">
        <v>2451</v>
      </c>
      <c r="V30" s="48" t="s">
        <v>56</v>
      </c>
      <c r="W30" s="40">
        <v>60</v>
      </c>
      <c r="X30" s="49">
        <v>8.3</v>
      </c>
      <c r="Y30" s="38">
        <v>2.8</v>
      </c>
      <c r="Z30" s="38">
        <v>74.7</v>
      </c>
      <c r="AA30" s="50" t="s">
        <v>81</v>
      </c>
      <c r="AB30" s="51">
        <v>8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69</v>
      </c>
      <c r="AM30" s="46"/>
      <c r="AN30" s="46"/>
      <c r="AO30" s="37" t="s">
        <v>69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48</v>
      </c>
      <c r="C31" s="37" t="s">
        <v>114</v>
      </c>
      <c r="D31" s="37" t="s">
        <v>115</v>
      </c>
      <c r="E31" s="37" t="s">
        <v>97</v>
      </c>
      <c r="F31" s="38">
        <v>31.414473684210527</v>
      </c>
      <c r="G31" s="40"/>
      <c r="H31" s="40"/>
      <c r="I31" s="41"/>
      <c r="J31" s="40"/>
      <c r="K31" s="54">
        <v>845</v>
      </c>
      <c r="L31" s="43"/>
      <c r="M31" s="49">
        <f t="shared" si="0"/>
        <v>66.27218934911244</v>
      </c>
      <c r="N31" s="44">
        <f t="shared" si="1"/>
        <v>1291360</v>
      </c>
      <c r="O31" s="45">
        <f t="shared" si="2"/>
        <v>45125</v>
      </c>
      <c r="P31" s="36" t="s">
        <v>53</v>
      </c>
      <c r="Q31" s="46" t="s">
        <v>54</v>
      </c>
      <c r="R31" s="46" t="s">
        <v>113</v>
      </c>
      <c r="S31" s="35">
        <v>229</v>
      </c>
      <c r="T31" s="40">
        <v>560</v>
      </c>
      <c r="U31" s="44">
        <v>2306</v>
      </c>
      <c r="V31" s="48" t="s">
        <v>56</v>
      </c>
      <c r="W31" s="40">
        <v>103</v>
      </c>
      <c r="X31" s="49">
        <v>8.6</v>
      </c>
      <c r="Y31" s="38">
        <v>4.2</v>
      </c>
      <c r="Z31" s="38">
        <v>77.8</v>
      </c>
      <c r="AA31" s="50">
        <v>3</v>
      </c>
      <c r="AB31" s="51">
        <v>10</v>
      </c>
      <c r="AC31" s="48">
        <v>5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 t="s">
        <v>69</v>
      </c>
      <c r="AM31" s="46"/>
      <c r="AN31" s="46"/>
      <c r="AO31" s="37" t="s">
        <v>69</v>
      </c>
      <c r="AP31" s="37"/>
      <c r="AQ31" s="53"/>
      <c r="AR31" s="53"/>
    </row>
    <row r="32" spans="1:44" s="6" customFormat="1" ht="15" customHeight="1">
      <c r="A32" s="35">
        <v>28</v>
      </c>
      <c r="B32" s="36" t="s">
        <v>111</v>
      </c>
      <c r="C32" s="37" t="s">
        <v>108</v>
      </c>
      <c r="D32" s="37" t="s">
        <v>50</v>
      </c>
      <c r="E32" s="37" t="s">
        <v>72</v>
      </c>
      <c r="F32" s="38">
        <v>32.92763157894737</v>
      </c>
      <c r="G32" s="40"/>
      <c r="H32" s="40"/>
      <c r="I32" s="41"/>
      <c r="J32" s="40"/>
      <c r="K32" s="42" t="s">
        <v>52</v>
      </c>
      <c r="L32" s="43"/>
      <c r="M32" s="42" t="s">
        <v>52</v>
      </c>
      <c r="N32" s="44">
        <f t="shared" si="1"/>
        <v>1009008</v>
      </c>
      <c r="O32" s="45">
        <f t="shared" si="2"/>
        <v>45125</v>
      </c>
      <c r="P32" s="36" t="s">
        <v>53</v>
      </c>
      <c r="Q32" s="46" t="s">
        <v>54</v>
      </c>
      <c r="R32" s="46" t="s">
        <v>113</v>
      </c>
      <c r="S32" s="35">
        <v>230</v>
      </c>
      <c r="T32" s="40">
        <v>429</v>
      </c>
      <c r="U32" s="44">
        <v>2352</v>
      </c>
      <c r="V32" s="55" t="s">
        <v>56</v>
      </c>
      <c r="W32" s="40">
        <v>73</v>
      </c>
      <c r="X32" s="49">
        <v>7.6</v>
      </c>
      <c r="Y32" s="38">
        <v>3.5</v>
      </c>
      <c r="Z32" s="38">
        <v>75.5</v>
      </c>
      <c r="AA32" s="50" t="s">
        <v>63</v>
      </c>
      <c r="AB32" s="51">
        <v>9</v>
      </c>
      <c r="AC32" s="48">
        <v>3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 t="s">
        <v>69</v>
      </c>
      <c r="AM32" s="46"/>
      <c r="AN32" s="46"/>
      <c r="AO32" s="37" t="s">
        <v>69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88</v>
      </c>
      <c r="C33" s="37" t="s">
        <v>98</v>
      </c>
      <c r="D33" s="37" t="s">
        <v>50</v>
      </c>
      <c r="E33" s="37" t="s">
        <v>72</v>
      </c>
      <c r="F33" s="38">
        <v>30.42763157894737</v>
      </c>
      <c r="G33" s="40"/>
      <c r="H33" s="40"/>
      <c r="I33" s="41"/>
      <c r="J33" s="40"/>
      <c r="K33" s="54">
        <v>850</v>
      </c>
      <c r="L33" s="43"/>
      <c r="M33" s="49">
        <f t="shared" si="0"/>
        <v>66.23529411764706</v>
      </c>
      <c r="N33" s="44">
        <f t="shared" si="1"/>
        <v>1558947</v>
      </c>
      <c r="O33" s="45">
        <f t="shared" si="2"/>
        <v>45125</v>
      </c>
      <c r="P33" s="36" t="s">
        <v>53</v>
      </c>
      <c r="Q33" s="46" t="s">
        <v>54</v>
      </c>
      <c r="R33" s="46" t="s">
        <v>113</v>
      </c>
      <c r="S33" s="35">
        <v>231</v>
      </c>
      <c r="T33" s="40">
        <v>563</v>
      </c>
      <c r="U33" s="44">
        <v>2769</v>
      </c>
      <c r="V33" s="48" t="s">
        <v>56</v>
      </c>
      <c r="W33" s="40">
        <v>119</v>
      </c>
      <c r="X33" s="49">
        <v>9.8</v>
      </c>
      <c r="Y33" s="38">
        <v>3.3</v>
      </c>
      <c r="Z33" s="38">
        <v>81.4</v>
      </c>
      <c r="AA33" s="50">
        <v>5</v>
      </c>
      <c r="AB33" s="51">
        <v>12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2</v>
      </c>
      <c r="AJ33" s="48">
        <v>5</v>
      </c>
      <c r="AK33" s="48">
        <v>5</v>
      </c>
      <c r="AL33" s="47" t="s">
        <v>82</v>
      </c>
      <c r="AM33" s="46"/>
      <c r="AN33" s="46"/>
      <c r="AO33" s="36" t="s">
        <v>116</v>
      </c>
      <c r="AP33" s="37" t="s">
        <v>87</v>
      </c>
      <c r="AQ33" s="53"/>
      <c r="AR33" s="53"/>
    </row>
    <row r="34" spans="1:44" s="6" customFormat="1" ht="15" customHeight="1">
      <c r="A34" s="35">
        <v>30</v>
      </c>
      <c r="B34" s="37" t="s">
        <v>48</v>
      </c>
      <c r="C34" s="37" t="s">
        <v>67</v>
      </c>
      <c r="D34" s="37" t="s">
        <v>50</v>
      </c>
      <c r="E34" s="37" t="s">
        <v>67</v>
      </c>
      <c r="F34" s="38">
        <v>32.96052631578947</v>
      </c>
      <c r="G34" s="40"/>
      <c r="H34" s="40"/>
      <c r="I34" s="41"/>
      <c r="J34" s="40"/>
      <c r="K34" s="42" t="s">
        <v>52</v>
      </c>
      <c r="L34" s="43"/>
      <c r="M34" s="42" t="s">
        <v>52</v>
      </c>
      <c r="N34" s="44">
        <f t="shared" si="1"/>
        <v>1124550</v>
      </c>
      <c r="O34" s="45">
        <f t="shared" si="2"/>
        <v>45125</v>
      </c>
      <c r="P34" s="36" t="s">
        <v>53</v>
      </c>
      <c r="Q34" s="46" t="s">
        <v>54</v>
      </c>
      <c r="R34" s="46" t="s">
        <v>113</v>
      </c>
      <c r="S34" s="35">
        <v>232</v>
      </c>
      <c r="T34" s="40">
        <v>450</v>
      </c>
      <c r="U34" s="44">
        <v>2499</v>
      </c>
      <c r="V34" s="48" t="s">
        <v>56</v>
      </c>
      <c r="W34" s="40">
        <v>73</v>
      </c>
      <c r="X34" s="49">
        <v>10.2</v>
      </c>
      <c r="Y34" s="38">
        <v>1.8</v>
      </c>
      <c r="Z34" s="38">
        <v>78.5</v>
      </c>
      <c r="AA34" s="50">
        <v>3</v>
      </c>
      <c r="AB34" s="51">
        <v>10</v>
      </c>
      <c r="AC34" s="48">
        <v>3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7" t="s">
        <v>117</v>
      </c>
      <c r="AM34" s="46"/>
      <c r="AN34" s="46"/>
      <c r="AO34" s="36" t="s">
        <v>65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48</v>
      </c>
      <c r="C35" s="37" t="s">
        <v>93</v>
      </c>
      <c r="D35" s="37" t="s">
        <v>79</v>
      </c>
      <c r="E35" s="37" t="s">
        <v>50</v>
      </c>
      <c r="F35" s="38">
        <v>25.164473684210527</v>
      </c>
      <c r="G35" s="40"/>
      <c r="H35" s="40"/>
      <c r="I35" s="41"/>
      <c r="J35" s="40"/>
      <c r="K35" s="54">
        <v>530</v>
      </c>
      <c r="L35" s="43"/>
      <c r="M35" s="49">
        <f t="shared" si="0"/>
        <v>62.83018867924528</v>
      </c>
      <c r="N35" s="44">
        <f t="shared" si="1"/>
        <v>799533</v>
      </c>
      <c r="O35" s="45">
        <f t="shared" si="2"/>
        <v>45125</v>
      </c>
      <c r="P35" s="36" t="s">
        <v>53</v>
      </c>
      <c r="Q35" s="46" t="s">
        <v>54</v>
      </c>
      <c r="R35" s="46" t="s">
        <v>113</v>
      </c>
      <c r="S35" s="35">
        <v>233</v>
      </c>
      <c r="T35" s="40">
        <v>333</v>
      </c>
      <c r="U35" s="44">
        <v>2401</v>
      </c>
      <c r="V35" s="48" t="s">
        <v>56</v>
      </c>
      <c r="W35" s="40">
        <v>67</v>
      </c>
      <c r="X35" s="49">
        <v>6.9</v>
      </c>
      <c r="Y35" s="38">
        <v>1.6</v>
      </c>
      <c r="Z35" s="38">
        <v>77.2</v>
      </c>
      <c r="AA35" s="50">
        <v>3</v>
      </c>
      <c r="AB35" s="51">
        <v>10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2</v>
      </c>
      <c r="AJ35" s="48">
        <v>5</v>
      </c>
      <c r="AK35" s="48">
        <v>5</v>
      </c>
      <c r="AL35" s="46" t="s">
        <v>69</v>
      </c>
      <c r="AM35" s="46"/>
      <c r="AN35" s="46"/>
      <c r="AO35" s="37" t="s">
        <v>69</v>
      </c>
      <c r="AP35" s="37"/>
      <c r="AQ35" s="53"/>
      <c r="AR35" s="53"/>
    </row>
    <row r="36" spans="1:44" s="6" customFormat="1" ht="15" customHeight="1">
      <c r="A36" s="35">
        <v>32</v>
      </c>
      <c r="B36" s="36" t="s">
        <v>111</v>
      </c>
      <c r="C36" s="37" t="s">
        <v>118</v>
      </c>
      <c r="D36" s="37" t="s">
        <v>50</v>
      </c>
      <c r="E36" s="37" t="s">
        <v>51</v>
      </c>
      <c r="F36" s="38">
        <v>31.97368421052632</v>
      </c>
      <c r="G36" s="40"/>
      <c r="H36" s="40"/>
      <c r="I36" s="41"/>
      <c r="J36" s="40"/>
      <c r="K36" s="42" t="s">
        <v>52</v>
      </c>
      <c r="L36" s="43"/>
      <c r="M36" s="42" t="s">
        <v>52</v>
      </c>
      <c r="N36" s="44">
        <f t="shared" si="1"/>
        <v>1004910</v>
      </c>
      <c r="O36" s="45">
        <f t="shared" si="2"/>
        <v>45125</v>
      </c>
      <c r="P36" s="36" t="s">
        <v>53</v>
      </c>
      <c r="Q36" s="46" t="s">
        <v>54</v>
      </c>
      <c r="R36" s="46" t="s">
        <v>113</v>
      </c>
      <c r="S36" s="35">
        <v>234</v>
      </c>
      <c r="T36" s="40">
        <v>430</v>
      </c>
      <c r="U36" s="44">
        <v>2337</v>
      </c>
      <c r="V36" s="48" t="s">
        <v>56</v>
      </c>
      <c r="W36" s="40">
        <v>64</v>
      </c>
      <c r="X36" s="49">
        <v>7.9</v>
      </c>
      <c r="Y36" s="38">
        <v>2.8</v>
      </c>
      <c r="Z36" s="38">
        <v>75.1</v>
      </c>
      <c r="AA36" s="50" t="s">
        <v>63</v>
      </c>
      <c r="AB36" s="51">
        <v>9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2</v>
      </c>
      <c r="AJ36" s="48">
        <v>5</v>
      </c>
      <c r="AK36" s="48">
        <v>5</v>
      </c>
      <c r="AL36" s="47" t="s">
        <v>64</v>
      </c>
      <c r="AM36" s="46"/>
      <c r="AN36" s="46"/>
      <c r="AO36" s="36" t="s">
        <v>58</v>
      </c>
      <c r="AP36" s="37"/>
      <c r="AQ36" s="53"/>
      <c r="AR36" s="53"/>
    </row>
    <row r="37" spans="1:42" s="8" customFormat="1" ht="21.75" customHeight="1">
      <c r="A37" s="56" t="s">
        <v>119</v>
      </c>
      <c r="B37" s="56" t="s">
        <v>120</v>
      </c>
      <c r="C37" s="56" t="s">
        <v>120</v>
      </c>
      <c r="D37" s="56" t="s">
        <v>120</v>
      </c>
      <c r="E37" s="56" t="s">
        <v>120</v>
      </c>
      <c r="F37" s="57">
        <f>AVERAGE(F5:F36)</f>
        <v>30.33305921052632</v>
      </c>
      <c r="G37" s="56" t="s">
        <v>120</v>
      </c>
      <c r="H37" s="56" t="s">
        <v>120</v>
      </c>
      <c r="I37" s="56" t="s">
        <v>120</v>
      </c>
      <c r="J37" s="56" t="s">
        <v>120</v>
      </c>
      <c r="K37" s="57">
        <f>AVERAGE(K5:K36)</f>
        <v>814.5652173913044</v>
      </c>
      <c r="L37" s="56" t="s">
        <v>120</v>
      </c>
      <c r="M37" s="57">
        <f>AVERAGE(M5:M36)</f>
        <v>65.6756059840326</v>
      </c>
      <c r="N37" s="58">
        <f>AVERAGE(N5:N36)</f>
        <v>1245686.5</v>
      </c>
      <c r="O37" s="59" t="s">
        <v>121</v>
      </c>
      <c r="P37" s="59" t="s">
        <v>121</v>
      </c>
      <c r="Q37" s="59" t="s">
        <v>121</v>
      </c>
      <c r="R37" s="59" t="s">
        <v>121</v>
      </c>
      <c r="S37" s="59" t="s">
        <v>121</v>
      </c>
      <c r="T37" s="57">
        <f>AVERAGE(T5:T36)</f>
        <v>540</v>
      </c>
      <c r="U37" s="58">
        <f>AVERAGE(U5:U36)</f>
        <v>2313.59375</v>
      </c>
      <c r="V37" s="59" t="s">
        <v>121</v>
      </c>
      <c r="W37" s="60">
        <f>AVERAGE(W5:W36)</f>
        <v>80.125</v>
      </c>
      <c r="X37" s="60">
        <f>AVERAGE(X5:X36)</f>
        <v>8.66875</v>
      </c>
      <c r="Y37" s="60">
        <f>AVERAGE(Y5:Y36)</f>
        <v>2.5</v>
      </c>
      <c r="Z37" s="60">
        <f>AVERAGE(Z5:Z36)</f>
        <v>76.64375</v>
      </c>
      <c r="AA37" s="59" t="s">
        <v>121</v>
      </c>
      <c r="AB37" s="61">
        <f aca="true" t="shared" si="3" ref="AB37:AK37">AVERAGE(AB5:AB36)</f>
        <v>9.5625</v>
      </c>
      <c r="AC37" s="62">
        <f t="shared" si="3"/>
        <v>3.96875</v>
      </c>
      <c r="AD37" s="62">
        <f t="shared" si="3"/>
        <v>4.84375</v>
      </c>
      <c r="AE37" s="62">
        <f t="shared" si="3"/>
        <v>4.84375</v>
      </c>
      <c r="AF37" s="62">
        <f t="shared" si="3"/>
        <v>4.84375</v>
      </c>
      <c r="AG37" s="62">
        <f t="shared" si="3"/>
        <v>4.875</v>
      </c>
      <c r="AH37" s="62">
        <f t="shared" si="3"/>
        <v>4.84375</v>
      </c>
      <c r="AI37" s="62">
        <f t="shared" si="3"/>
        <v>2.75</v>
      </c>
      <c r="AJ37" s="62">
        <f t="shared" si="3"/>
        <v>5</v>
      </c>
      <c r="AK37" s="62">
        <f t="shared" si="3"/>
        <v>5</v>
      </c>
      <c r="AL37" s="59" t="s">
        <v>121</v>
      </c>
      <c r="AM37" s="59" t="s">
        <v>121</v>
      </c>
      <c r="AN37" s="59" t="s">
        <v>121</v>
      </c>
      <c r="AO37" s="63"/>
      <c r="AP37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8:J65536 G2:J36 K2:K65536 M2:O65536 L2:L36 L38:L65536"/>
    <dataValidation allowBlank="1" showInputMessage="1" showErrorMessage="1" imeMode="fullKatakana" sqref="R5:R36"/>
    <dataValidation allowBlank="1" showInputMessage="1" showErrorMessage="1" imeMode="on" sqref="C3:C4 D4:E4 B4 Q4:R4 Q5:Q36 AL5:AL36 B5:E36 AO5:AO3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2023-07-24T07:20:04Z</dcterms:created>
  <dcterms:modified xsi:type="dcterms:W3CDTF">2023-07-24T07:20:35Z</dcterms:modified>
  <cp:category/>
  <cp:version/>
  <cp:contentType/>
  <cp:contentStatus/>
</cp:coreProperties>
</file>