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<sst xmlns="http://schemas.openxmlformats.org/spreadsheetml/2006/main" count="519" uniqueCount="151">
  <si>
    <t>東京食肉市場</t>
  </si>
  <si>
    <t>＜栃木＞　　09月06日　第67回とちぎ和牛下都賀地方 グランプリ　”丹精ここに極まる”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</si>
  <si>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</si>
  <si>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</si>
  <si>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</si>
  <si>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</si>
  <si>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</si>
  <si>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</si>
  <si>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</si>
  <si>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</si>
  <si>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</si>
  <si>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</si>
  <si>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</si>
  <si>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</si>
  <si>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</si>
  <si>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</si>
  <si>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</si>
  <si>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</si>
  <si>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</si>
  <si>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</si>
  <si>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</si>
  <si>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</si>
  <si>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</si>
  <si>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</si>
  <si>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</si>
  <si>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</si>
  <si>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</si>
  <si>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</si>
  <si>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</si>
  <si>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</si>
  <si>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</si>
  <si>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</si>
  <si>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</si>
  <si>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</si>
  <si>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</si>
  <si>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</si>
  <si>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</si>
  <si>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</si>
  <si>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</si>
  <si>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</si>
  <si>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</si>
  <si>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</si>
  <si>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</si>
  <si>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</si>
  <si>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</si>
  <si>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</si>
  <si>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</si>
  <si>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</si>
  <si>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</si>
  <si>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安亀忠</t>
  </si>
  <si>
    <t>平茂勝</t>
  </si>
  <si>
    <t>福桜（宮崎）</t>
  </si>
  <si>
    <t>栃木・おやま</t>
  </si>
  <si>
    <t>和</t>
  </si>
  <si>
    <t>ﾇｷ</t>
  </si>
  <si>
    <t>A5</t>
  </si>
  <si>
    <t/>
  </si>
  <si>
    <t>ﾍﾞｽﾄ俵牛賞
経済肥育賞</t>
  </si>
  <si>
    <t>栃木県</t>
  </si>
  <si>
    <t>福之姫</t>
  </si>
  <si>
    <t>耕富士</t>
  </si>
  <si>
    <t>秀菊安</t>
  </si>
  <si>
    <t>ﾍﾞｽﾄ俵牛賞</t>
  </si>
  <si>
    <t>勝早桜5</t>
  </si>
  <si>
    <t>美津照重</t>
  </si>
  <si>
    <t>百合茂</t>
  </si>
  <si>
    <t>3-</t>
  </si>
  <si>
    <t>栃木県</t>
  </si>
  <si>
    <t>芳之国</t>
  </si>
  <si>
    <t>美津照重</t>
  </si>
  <si>
    <t>勝忠平</t>
  </si>
  <si>
    <t>福島県</t>
  </si>
  <si>
    <t>百合久</t>
  </si>
  <si>
    <t>菊谷</t>
  </si>
  <si>
    <t>A4</t>
  </si>
  <si>
    <t>ﾍﾞｽﾄDG賞</t>
  </si>
  <si>
    <t>若百合</t>
  </si>
  <si>
    <t>福之国</t>
  </si>
  <si>
    <t>優良賞</t>
  </si>
  <si>
    <t>菊福秀</t>
  </si>
  <si>
    <t>2+</t>
  </si>
  <si>
    <t>紀多福</t>
  </si>
  <si>
    <t>安福久</t>
  </si>
  <si>
    <t>第1花国</t>
  </si>
  <si>
    <t>A3</t>
  </si>
  <si>
    <t>1+</t>
  </si>
  <si>
    <t>群馬県</t>
  </si>
  <si>
    <t>百合未来</t>
  </si>
  <si>
    <t>福栄</t>
  </si>
  <si>
    <t>幸紀雄</t>
  </si>
  <si>
    <t>平茂晴</t>
  </si>
  <si>
    <t>-</t>
  </si>
  <si>
    <t>知恵久</t>
  </si>
  <si>
    <t>勝早桜5</t>
  </si>
  <si>
    <t>白清85の3</t>
  </si>
  <si>
    <t>北国7の8</t>
  </si>
  <si>
    <t>勝忠安福</t>
  </si>
  <si>
    <t>百合茂</t>
  </si>
  <si>
    <t>紋次郎</t>
  </si>
  <si>
    <t>ｸﾞﾗﾝﾌﾟﾘ</t>
  </si>
  <si>
    <t>福之姫</t>
  </si>
  <si>
    <t>光平照</t>
  </si>
  <si>
    <t>平茂勝</t>
  </si>
  <si>
    <t>栃木・しもつけ</t>
  </si>
  <si>
    <t>岩手県</t>
  </si>
  <si>
    <t>若百合</t>
  </si>
  <si>
    <t>茂久桜</t>
  </si>
  <si>
    <t>北平安</t>
  </si>
  <si>
    <t>北海道</t>
  </si>
  <si>
    <t>紀多福</t>
  </si>
  <si>
    <t>安福久</t>
  </si>
  <si>
    <t>百合茂</t>
  </si>
  <si>
    <t>準ｸﾞﾗﾝﾌﾟﾘ</t>
  </si>
  <si>
    <t>華春福</t>
  </si>
  <si>
    <t>金幸福</t>
  </si>
  <si>
    <t>美国桜</t>
  </si>
  <si>
    <t>諒太郎</t>
  </si>
  <si>
    <t>北国7の8</t>
  </si>
  <si>
    <t>夜桜</t>
  </si>
  <si>
    <t>安糸福</t>
  </si>
  <si>
    <t>茂福（宮崎）</t>
  </si>
  <si>
    <t>金幸</t>
  </si>
  <si>
    <t>幸紀雄</t>
  </si>
  <si>
    <t>平茂晴</t>
  </si>
  <si>
    <t>2-</t>
  </si>
  <si>
    <t>百合白清2</t>
  </si>
  <si>
    <t>ﾍﾞｽﾄ歩留賞</t>
  </si>
  <si>
    <t>美津照重</t>
  </si>
  <si>
    <t>青森県</t>
  </si>
  <si>
    <t>福安照</t>
  </si>
  <si>
    <t>第1花国</t>
  </si>
  <si>
    <t>勝忠平</t>
  </si>
  <si>
    <t>菊福秀</t>
  </si>
  <si>
    <t>ｴ</t>
  </si>
  <si>
    <t>ﾊﾞﾗ</t>
  </si>
  <si>
    <t>茂晴花</t>
  </si>
  <si>
    <t>幸忠栄</t>
  </si>
  <si>
    <t>安茂勝</t>
  </si>
  <si>
    <t>忠富士</t>
  </si>
  <si>
    <t>芳之国</t>
  </si>
  <si>
    <t>福栄</t>
  </si>
  <si>
    <t>ﾒｽ</t>
  </si>
  <si>
    <t>勝乃幸</t>
  </si>
  <si>
    <t>茨城県</t>
  </si>
  <si>
    <t>北国関7</t>
  </si>
  <si>
    <t>安福（岐阜）</t>
  </si>
  <si>
    <t>勝忠平</t>
  </si>
  <si>
    <t>ｶﾀ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</si>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</sst>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9.01_\05_&#25522;&#36617;2309&#28168;\1&#65294;&#20316;&#26989;&#12501;&#12449;&#12452;&#12523;\2309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31.17864476386037</v>
      </c>
      <c r="G5" s="39"/>
      <c r="H5" s="40">
        <v>367</v>
      </c>
      <c r="I5" s="41"/>
      <c r="J5" s="40"/>
      <c r="K5" s="42">
        <v>950</v>
      </c>
      <c r="L5" s="43">
        <v>0.8806646525679759</v>
      </c>
      <c r="M5" s="44">
        <f>T5/K5*100</f>
        <v>66</v>
      </c>
      <c r="N5" s="45">
        <f>T5*U5</f>
        <v>1666566</v>
      </c>
      <c r="O5" s="46">
        <v>45173</v>
      </c>
      <c r="P5" s="36" t="s">
        <v>52</v>
      </c>
      <c r="Q5" s="47" t="s">
        <v>53</v>
      </c>
      <c r="R5" s="48" t="s">
        <v>54</v>
      </c>
      <c r="S5" s="35">
        <v>125</v>
      </c>
      <c r="T5" s="40">
        <v>627</v>
      </c>
      <c r="U5" s="45">
        <v>2658</v>
      </c>
      <c r="V5" s="49" t="s">
        <v>55</v>
      </c>
      <c r="W5" s="40">
        <v>81</v>
      </c>
      <c r="X5" s="44">
        <v>9.6</v>
      </c>
      <c r="Y5" s="38">
        <v>2.8</v>
      </c>
      <c r="Z5" s="38">
        <v>76</v>
      </c>
      <c r="AA5" s="50">
        <v>3</v>
      </c>
      <c r="AB5" s="51">
        <v>10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 t="s">
        <v>57</v>
      </c>
      <c r="AQ5" s="53"/>
      <c r="AR5" s="53"/>
    </row>
    <row r="6" spans="1:44" s="6" customFormat="1" ht="15" customHeight="1">
      <c r="A6" s="35">
        <v>2</v>
      </c>
      <c r="B6" s="36" t="s">
        <v>58</v>
      </c>
      <c r="C6" s="37" t="s">
        <v>59</v>
      </c>
      <c r="D6" s="37" t="s">
        <v>60</v>
      </c>
      <c r="E6" s="37" t="s">
        <v>61</v>
      </c>
      <c r="F6" s="38">
        <v>31.474332648870636</v>
      </c>
      <c r="G6" s="39"/>
      <c r="H6" s="40">
        <v>366</v>
      </c>
      <c r="I6" s="41"/>
      <c r="J6" s="40"/>
      <c r="K6" s="42">
        <v>830</v>
      </c>
      <c r="L6" s="43">
        <v>0.6915052160953801</v>
      </c>
      <c r="M6" s="44">
        <f aca="true" t="shared" si="0" ref="M6:M42">T6/K6*100</f>
        <v>66.62650602409639</v>
      </c>
      <c r="N6" s="45">
        <f aca="true" t="shared" si="1" ref="N6:N44">T6*U6</f>
        <v>1466003</v>
      </c>
      <c r="O6" s="46">
        <f>$O$5</f>
        <v>45173</v>
      </c>
      <c r="P6" s="36" t="s">
        <v>52</v>
      </c>
      <c r="Q6" s="47" t="s">
        <v>53</v>
      </c>
      <c r="R6" s="47" t="s">
        <v>54</v>
      </c>
      <c r="S6" s="35">
        <v>126</v>
      </c>
      <c r="T6" s="40">
        <v>553</v>
      </c>
      <c r="U6" s="45">
        <v>2651</v>
      </c>
      <c r="V6" s="49" t="s">
        <v>55</v>
      </c>
      <c r="W6" s="40">
        <v>80</v>
      </c>
      <c r="X6" s="44">
        <v>7.6</v>
      </c>
      <c r="Y6" s="38">
        <v>3.6</v>
      </c>
      <c r="Z6" s="38">
        <v>74.7</v>
      </c>
      <c r="AA6" s="50">
        <v>3</v>
      </c>
      <c r="AB6" s="51">
        <v>10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 t="s">
        <v>62</v>
      </c>
      <c r="AQ6" s="53"/>
      <c r="AR6" s="53"/>
    </row>
    <row r="7" spans="1:44" s="6" customFormat="1" ht="15" customHeight="1">
      <c r="A7" s="35">
        <v>3</v>
      </c>
      <c r="B7" s="36" t="s">
        <v>48</v>
      </c>
      <c r="C7" s="37" t="s">
        <v>63</v>
      </c>
      <c r="D7" s="37" t="s">
        <v>64</v>
      </c>
      <c r="E7" s="37" t="s">
        <v>65</v>
      </c>
      <c r="F7" s="38">
        <v>31.145790554414784</v>
      </c>
      <c r="G7" s="39"/>
      <c r="H7" s="40">
        <v>341</v>
      </c>
      <c r="I7" s="41"/>
      <c r="J7" s="40"/>
      <c r="K7" s="42">
        <v>920</v>
      </c>
      <c r="L7" s="43">
        <v>0.8746223564954683</v>
      </c>
      <c r="M7" s="44">
        <f t="shared" si="0"/>
        <v>62.39130434782608</v>
      </c>
      <c r="N7" s="45">
        <f t="shared" si="1"/>
        <v>1375304</v>
      </c>
      <c r="O7" s="46">
        <f aca="true" t="shared" si="2" ref="O7:O44">$O$5</f>
        <v>45173</v>
      </c>
      <c r="P7" s="36" t="s">
        <v>52</v>
      </c>
      <c r="Q7" s="47" t="s">
        <v>53</v>
      </c>
      <c r="R7" s="47" t="s">
        <v>54</v>
      </c>
      <c r="S7" s="35">
        <v>127</v>
      </c>
      <c r="T7" s="40">
        <v>574</v>
      </c>
      <c r="U7" s="45">
        <v>2396</v>
      </c>
      <c r="V7" s="49" t="s">
        <v>55</v>
      </c>
      <c r="W7" s="40">
        <v>101</v>
      </c>
      <c r="X7" s="44">
        <v>7.6</v>
      </c>
      <c r="Y7" s="38">
        <v>2.2</v>
      </c>
      <c r="Z7" s="38">
        <v>78.4</v>
      </c>
      <c r="AA7" s="50" t="s">
        <v>66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6" t="s">
        <v>67</v>
      </c>
      <c r="C8" s="37" t="s">
        <v>68</v>
      </c>
      <c r="D8" s="37" t="s">
        <v>69</v>
      </c>
      <c r="E8" s="37" t="s">
        <v>70</v>
      </c>
      <c r="F8" s="38">
        <v>29.765913757700204</v>
      </c>
      <c r="G8" s="39"/>
      <c r="H8" s="40">
        <v>301</v>
      </c>
      <c r="I8" s="41"/>
      <c r="J8" s="40"/>
      <c r="K8" s="42">
        <v>775</v>
      </c>
      <c r="L8" s="43">
        <v>0.7821782178217822</v>
      </c>
      <c r="M8" s="44">
        <f t="shared" si="0"/>
        <v>67.61290322580645</v>
      </c>
      <c r="N8" s="45">
        <f t="shared" si="1"/>
        <v>1255504</v>
      </c>
      <c r="O8" s="46">
        <f t="shared" si="2"/>
        <v>45173</v>
      </c>
      <c r="P8" s="36" t="s">
        <v>52</v>
      </c>
      <c r="Q8" s="47" t="s">
        <v>53</v>
      </c>
      <c r="R8" s="47" t="s">
        <v>54</v>
      </c>
      <c r="S8" s="35">
        <v>128</v>
      </c>
      <c r="T8" s="40">
        <v>524</v>
      </c>
      <c r="U8" s="45">
        <v>2396</v>
      </c>
      <c r="V8" s="49" t="s">
        <v>55</v>
      </c>
      <c r="W8" s="40">
        <v>76</v>
      </c>
      <c r="X8" s="44">
        <v>8.3</v>
      </c>
      <c r="Y8" s="38">
        <v>3.7</v>
      </c>
      <c r="Z8" s="38">
        <v>75</v>
      </c>
      <c r="AA8" s="50">
        <v>5</v>
      </c>
      <c r="AB8" s="51">
        <v>12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6" t="s">
        <v>71</v>
      </c>
      <c r="C9" s="37" t="s">
        <v>72</v>
      </c>
      <c r="D9" s="36" t="s">
        <v>70</v>
      </c>
      <c r="E9" s="37" t="s">
        <v>73</v>
      </c>
      <c r="F9" s="38">
        <v>25.3305954825462</v>
      </c>
      <c r="G9" s="39"/>
      <c r="H9" s="40">
        <v>338</v>
      </c>
      <c r="I9" s="41"/>
      <c r="J9" s="40"/>
      <c r="K9" s="42">
        <v>1000</v>
      </c>
      <c r="L9" s="43">
        <v>1.2191528545119705</v>
      </c>
      <c r="M9" s="44">
        <f t="shared" si="0"/>
        <v>63.1</v>
      </c>
      <c r="N9" s="45">
        <f t="shared" si="1"/>
        <v>1210258</v>
      </c>
      <c r="O9" s="46">
        <f t="shared" si="2"/>
        <v>45173</v>
      </c>
      <c r="P9" s="36" t="s">
        <v>52</v>
      </c>
      <c r="Q9" s="47" t="s">
        <v>53</v>
      </c>
      <c r="R9" s="47" t="s">
        <v>54</v>
      </c>
      <c r="S9" s="35">
        <v>129</v>
      </c>
      <c r="T9" s="40">
        <v>631</v>
      </c>
      <c r="U9" s="45">
        <v>1918</v>
      </c>
      <c r="V9" s="49" t="s">
        <v>74</v>
      </c>
      <c r="W9" s="40">
        <v>80</v>
      </c>
      <c r="X9" s="44">
        <v>7.7</v>
      </c>
      <c r="Y9" s="38">
        <v>2.2</v>
      </c>
      <c r="Z9" s="38">
        <v>75.1</v>
      </c>
      <c r="AA9" s="50">
        <v>2</v>
      </c>
      <c r="AB9" s="51">
        <v>7</v>
      </c>
      <c r="AC9" s="49">
        <v>4</v>
      </c>
      <c r="AD9" s="49">
        <v>4</v>
      </c>
      <c r="AE9" s="49">
        <v>4</v>
      </c>
      <c r="AF9" s="49">
        <v>4</v>
      </c>
      <c r="AG9" s="49">
        <v>5</v>
      </c>
      <c r="AH9" s="49">
        <v>4</v>
      </c>
      <c r="AI9" s="49">
        <v>2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 t="s">
        <v>75</v>
      </c>
      <c r="AQ9" s="53"/>
      <c r="AR9" s="53"/>
    </row>
    <row r="10" spans="1:44" s="6" customFormat="1" ht="15" customHeight="1">
      <c r="A10" s="35">
        <v>6</v>
      </c>
      <c r="B10" s="36" t="s">
        <v>48</v>
      </c>
      <c r="C10" s="37" t="s">
        <v>76</v>
      </c>
      <c r="D10" s="37" t="s">
        <v>65</v>
      </c>
      <c r="E10" s="37" t="s">
        <v>77</v>
      </c>
      <c r="F10" s="38">
        <v>30.390143737166323</v>
      </c>
      <c r="G10" s="39"/>
      <c r="H10" s="40">
        <v>320</v>
      </c>
      <c r="I10" s="41"/>
      <c r="J10" s="40"/>
      <c r="K10" s="42">
        <v>895</v>
      </c>
      <c r="L10" s="43">
        <v>0.8685800604229608</v>
      </c>
      <c r="M10" s="44">
        <f t="shared" si="0"/>
        <v>66.70391061452514</v>
      </c>
      <c r="N10" s="45">
        <f t="shared" si="1"/>
        <v>1613094</v>
      </c>
      <c r="O10" s="46">
        <f t="shared" si="2"/>
        <v>45173</v>
      </c>
      <c r="P10" s="36" t="s">
        <v>52</v>
      </c>
      <c r="Q10" s="47" t="s">
        <v>53</v>
      </c>
      <c r="R10" s="47" t="s">
        <v>54</v>
      </c>
      <c r="S10" s="35">
        <v>130</v>
      </c>
      <c r="T10" s="40">
        <v>597</v>
      </c>
      <c r="U10" s="45">
        <v>2702</v>
      </c>
      <c r="V10" s="49" t="s">
        <v>55</v>
      </c>
      <c r="W10" s="40">
        <v>86</v>
      </c>
      <c r="X10" s="44">
        <v>9.8</v>
      </c>
      <c r="Y10" s="38">
        <v>2.3</v>
      </c>
      <c r="Z10" s="38">
        <v>77.7</v>
      </c>
      <c r="AA10" s="50">
        <v>5</v>
      </c>
      <c r="AB10" s="51">
        <v>12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 t="s">
        <v>78</v>
      </c>
      <c r="AQ10" s="53"/>
      <c r="AR10" s="53"/>
    </row>
    <row r="11" spans="1:44" s="6" customFormat="1" ht="15" customHeight="1">
      <c r="A11" s="35">
        <v>7</v>
      </c>
      <c r="B11" s="36" t="s">
        <v>67</v>
      </c>
      <c r="C11" s="37" t="s">
        <v>64</v>
      </c>
      <c r="D11" s="37" t="s">
        <v>79</v>
      </c>
      <c r="E11" s="37" t="s">
        <v>65</v>
      </c>
      <c r="F11" s="38">
        <v>31.277207392197127</v>
      </c>
      <c r="G11" s="39"/>
      <c r="H11" s="40">
        <v>243</v>
      </c>
      <c r="I11" s="41"/>
      <c r="J11" s="40"/>
      <c r="K11" s="42">
        <v>710</v>
      </c>
      <c r="L11" s="43">
        <v>0.6959761549925484</v>
      </c>
      <c r="M11" s="44">
        <f t="shared" si="0"/>
        <v>63.23943661971831</v>
      </c>
      <c r="N11" s="45">
        <f t="shared" si="1"/>
        <v>933920</v>
      </c>
      <c r="O11" s="46">
        <f t="shared" si="2"/>
        <v>45173</v>
      </c>
      <c r="P11" s="36" t="s">
        <v>52</v>
      </c>
      <c r="Q11" s="47" t="s">
        <v>53</v>
      </c>
      <c r="R11" s="47" t="s">
        <v>54</v>
      </c>
      <c r="S11" s="35">
        <v>131</v>
      </c>
      <c r="T11" s="40">
        <v>449</v>
      </c>
      <c r="U11" s="45">
        <v>2080</v>
      </c>
      <c r="V11" s="49" t="s">
        <v>55</v>
      </c>
      <c r="W11" s="40">
        <v>67</v>
      </c>
      <c r="X11" s="44">
        <v>6.9</v>
      </c>
      <c r="Y11" s="38">
        <v>2.6</v>
      </c>
      <c r="Z11" s="38">
        <v>74.8</v>
      </c>
      <c r="AA11" s="50" t="s">
        <v>80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67</v>
      </c>
      <c r="C12" s="37" t="s">
        <v>81</v>
      </c>
      <c r="D12" s="37" t="s">
        <v>82</v>
      </c>
      <c r="E12" s="37" t="s">
        <v>83</v>
      </c>
      <c r="F12" s="38">
        <v>29.1088295687885</v>
      </c>
      <c r="G12" s="39"/>
      <c r="H12" s="40">
        <v>311</v>
      </c>
      <c r="I12" s="41"/>
      <c r="J12" s="40"/>
      <c r="K12" s="42">
        <v>775</v>
      </c>
      <c r="L12" s="43">
        <v>0.8013816925734024</v>
      </c>
      <c r="M12" s="44">
        <f t="shared" si="0"/>
        <v>65.41935483870968</v>
      </c>
      <c r="N12" s="45">
        <f t="shared" si="1"/>
        <v>989664</v>
      </c>
      <c r="O12" s="46">
        <f t="shared" si="2"/>
        <v>45173</v>
      </c>
      <c r="P12" s="36" t="s">
        <v>52</v>
      </c>
      <c r="Q12" s="47" t="s">
        <v>53</v>
      </c>
      <c r="R12" s="47" t="s">
        <v>54</v>
      </c>
      <c r="S12" s="35">
        <v>132</v>
      </c>
      <c r="T12" s="40">
        <v>507</v>
      </c>
      <c r="U12" s="45">
        <v>1952</v>
      </c>
      <c r="V12" s="49" t="s">
        <v>84</v>
      </c>
      <c r="W12" s="40">
        <v>63</v>
      </c>
      <c r="X12" s="44">
        <v>7.7</v>
      </c>
      <c r="Y12" s="38">
        <v>1.5</v>
      </c>
      <c r="Z12" s="38">
        <v>75.1</v>
      </c>
      <c r="AA12" s="50" t="s">
        <v>85</v>
      </c>
      <c r="AB12" s="51">
        <v>5</v>
      </c>
      <c r="AC12" s="49">
        <v>4</v>
      </c>
      <c r="AD12" s="49">
        <v>3</v>
      </c>
      <c r="AE12" s="49">
        <v>3</v>
      </c>
      <c r="AF12" s="49">
        <v>3</v>
      </c>
      <c r="AG12" s="49">
        <v>4</v>
      </c>
      <c r="AH12" s="49">
        <v>3</v>
      </c>
      <c r="AI12" s="49">
        <v>3</v>
      </c>
      <c r="AJ12" s="49">
        <v>4</v>
      </c>
      <c r="AK12" s="49">
        <v>4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86</v>
      </c>
      <c r="C13" s="37" t="s">
        <v>87</v>
      </c>
      <c r="D13" s="37" t="s">
        <v>70</v>
      </c>
      <c r="E13" s="37" t="s">
        <v>88</v>
      </c>
      <c r="F13" s="38">
        <v>29.765913757700204</v>
      </c>
      <c r="G13" s="39"/>
      <c r="H13" s="40">
        <v>322</v>
      </c>
      <c r="I13" s="41"/>
      <c r="J13" s="40"/>
      <c r="K13" s="42">
        <v>930</v>
      </c>
      <c r="L13" s="43">
        <v>0.9198184568835098</v>
      </c>
      <c r="M13" s="44">
        <f t="shared" si="0"/>
        <v>66.77419354838709</v>
      </c>
      <c r="N13" s="45">
        <f t="shared" si="1"/>
        <v>1487295</v>
      </c>
      <c r="O13" s="46">
        <f t="shared" si="2"/>
        <v>45173</v>
      </c>
      <c r="P13" s="36" t="s">
        <v>52</v>
      </c>
      <c r="Q13" s="47" t="s">
        <v>53</v>
      </c>
      <c r="R13" s="47" t="s">
        <v>54</v>
      </c>
      <c r="S13" s="35">
        <v>133</v>
      </c>
      <c r="T13" s="40">
        <v>621</v>
      </c>
      <c r="U13" s="45">
        <v>2395</v>
      </c>
      <c r="V13" s="49" t="s">
        <v>55</v>
      </c>
      <c r="W13" s="40">
        <v>89</v>
      </c>
      <c r="X13" s="44">
        <v>8.3</v>
      </c>
      <c r="Y13" s="38">
        <v>2.1</v>
      </c>
      <c r="Z13" s="38">
        <v>76.9</v>
      </c>
      <c r="AA13" s="50" t="s">
        <v>66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67</v>
      </c>
      <c r="C14" s="37" t="s">
        <v>89</v>
      </c>
      <c r="D14" s="37" t="s">
        <v>90</v>
      </c>
      <c r="E14" s="37" t="s">
        <v>50</v>
      </c>
      <c r="F14" s="38">
        <v>31.50718685831622</v>
      </c>
      <c r="G14" s="39"/>
      <c r="H14" s="40">
        <v>333</v>
      </c>
      <c r="I14" s="41"/>
      <c r="J14" s="40"/>
      <c r="K14" s="42" t="s">
        <v>91</v>
      </c>
      <c r="L14" s="43" t="s">
        <v>91</v>
      </c>
      <c r="M14" s="43" t="s">
        <v>91</v>
      </c>
      <c r="N14" s="45">
        <f t="shared" si="1"/>
        <v>1201410</v>
      </c>
      <c r="O14" s="46">
        <f t="shared" si="2"/>
        <v>45173</v>
      </c>
      <c r="P14" s="36" t="s">
        <v>52</v>
      </c>
      <c r="Q14" s="47" t="s">
        <v>53</v>
      </c>
      <c r="R14" s="47" t="s">
        <v>54</v>
      </c>
      <c r="S14" s="35">
        <v>134</v>
      </c>
      <c r="T14" s="40">
        <v>630</v>
      </c>
      <c r="U14" s="45">
        <v>1907</v>
      </c>
      <c r="V14" s="49" t="s">
        <v>55</v>
      </c>
      <c r="W14" s="40">
        <v>72</v>
      </c>
      <c r="X14" s="44">
        <v>9.4</v>
      </c>
      <c r="Y14" s="38">
        <v>3</v>
      </c>
      <c r="Z14" s="38">
        <v>74.5</v>
      </c>
      <c r="AA14" s="50" t="s">
        <v>66</v>
      </c>
      <c r="AB14" s="51">
        <v>9</v>
      </c>
      <c r="AC14" s="49">
        <v>5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48</v>
      </c>
      <c r="C15" s="37" t="s">
        <v>92</v>
      </c>
      <c r="D15" s="37" t="s">
        <v>93</v>
      </c>
      <c r="E15" s="37" t="s">
        <v>94</v>
      </c>
      <c r="F15" s="38">
        <v>28.61601642710472</v>
      </c>
      <c r="G15" s="39"/>
      <c r="H15" s="40">
        <v>236</v>
      </c>
      <c r="I15" s="41"/>
      <c r="J15" s="40"/>
      <c r="K15" s="42">
        <v>715</v>
      </c>
      <c r="L15" s="43">
        <v>0.8374125874125874</v>
      </c>
      <c r="M15" s="44">
        <f t="shared" si="0"/>
        <v>64.8951048951049</v>
      </c>
      <c r="N15" s="45">
        <f t="shared" si="1"/>
        <v>1187376</v>
      </c>
      <c r="O15" s="46">
        <f t="shared" si="2"/>
        <v>45173</v>
      </c>
      <c r="P15" s="36" t="s">
        <v>52</v>
      </c>
      <c r="Q15" s="47" t="s">
        <v>53</v>
      </c>
      <c r="R15" s="47" t="s">
        <v>54</v>
      </c>
      <c r="S15" s="35">
        <v>135</v>
      </c>
      <c r="T15" s="40">
        <v>464</v>
      </c>
      <c r="U15" s="45">
        <v>2559</v>
      </c>
      <c r="V15" s="49" t="s">
        <v>55</v>
      </c>
      <c r="W15" s="40">
        <v>79</v>
      </c>
      <c r="X15" s="44">
        <v>7.5</v>
      </c>
      <c r="Y15" s="38">
        <v>2.6</v>
      </c>
      <c r="Z15" s="38">
        <v>76.6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67</v>
      </c>
      <c r="C16" s="37" t="s">
        <v>59</v>
      </c>
      <c r="D16" s="37" t="s">
        <v>50</v>
      </c>
      <c r="E16" s="37" t="s">
        <v>95</v>
      </c>
      <c r="F16" s="38">
        <v>31.737166324435318</v>
      </c>
      <c r="G16" s="40"/>
      <c r="H16" s="40">
        <v>307</v>
      </c>
      <c r="I16" s="41"/>
      <c r="J16" s="40"/>
      <c r="K16" s="42" t="s">
        <v>91</v>
      </c>
      <c r="L16" s="43" t="s">
        <v>91</v>
      </c>
      <c r="M16" s="43" t="s">
        <v>91</v>
      </c>
      <c r="N16" s="45">
        <f t="shared" si="1"/>
        <v>1201915</v>
      </c>
      <c r="O16" s="46">
        <f t="shared" si="2"/>
        <v>45173</v>
      </c>
      <c r="P16" s="36" t="s">
        <v>52</v>
      </c>
      <c r="Q16" s="47" t="s">
        <v>53</v>
      </c>
      <c r="R16" s="47" t="s">
        <v>54</v>
      </c>
      <c r="S16" s="35">
        <v>136</v>
      </c>
      <c r="T16" s="40">
        <v>533</v>
      </c>
      <c r="U16" s="45">
        <v>2255</v>
      </c>
      <c r="V16" s="49" t="s">
        <v>55</v>
      </c>
      <c r="W16" s="40">
        <v>78</v>
      </c>
      <c r="X16" s="44">
        <v>8</v>
      </c>
      <c r="Y16" s="38">
        <v>3.1</v>
      </c>
      <c r="Z16" s="38">
        <v>75.4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48</v>
      </c>
      <c r="C17" s="37" t="s">
        <v>96</v>
      </c>
      <c r="D17" s="37" t="s">
        <v>97</v>
      </c>
      <c r="E17" s="37" t="s">
        <v>98</v>
      </c>
      <c r="F17" s="38">
        <v>30.193018480492814</v>
      </c>
      <c r="G17" s="40"/>
      <c r="H17" s="40">
        <v>387</v>
      </c>
      <c r="I17" s="41"/>
      <c r="J17" s="40"/>
      <c r="K17" s="42">
        <v>940</v>
      </c>
      <c r="L17" s="43">
        <v>0.8722397476340694</v>
      </c>
      <c r="M17" s="44">
        <f t="shared" si="0"/>
        <v>65.31914893617021</v>
      </c>
      <c r="N17" s="45">
        <f t="shared" si="1"/>
        <v>1285716</v>
      </c>
      <c r="O17" s="46">
        <f t="shared" si="2"/>
        <v>45173</v>
      </c>
      <c r="P17" s="36" t="s">
        <v>52</v>
      </c>
      <c r="Q17" s="47" t="s">
        <v>53</v>
      </c>
      <c r="R17" s="47" t="s">
        <v>54</v>
      </c>
      <c r="S17" s="35">
        <v>137</v>
      </c>
      <c r="T17" s="40">
        <v>614</v>
      </c>
      <c r="U17" s="45">
        <v>2094</v>
      </c>
      <c r="V17" s="49" t="s">
        <v>74</v>
      </c>
      <c r="W17" s="40">
        <v>83</v>
      </c>
      <c r="X17" s="44">
        <v>9.1</v>
      </c>
      <c r="Y17" s="38">
        <v>2.6</v>
      </c>
      <c r="Z17" s="38">
        <v>76.2</v>
      </c>
      <c r="AA17" s="50" t="s">
        <v>80</v>
      </c>
      <c r="AB17" s="51">
        <v>8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2</v>
      </c>
      <c r="AJ17" s="49">
        <v>4</v>
      </c>
      <c r="AK17" s="49">
        <v>4</v>
      </c>
      <c r="AL17" s="47" t="s">
        <v>56</v>
      </c>
      <c r="AM17" s="47"/>
      <c r="AN17" s="47"/>
      <c r="AO17" s="37" t="s">
        <v>56</v>
      </c>
      <c r="AP17" s="36" t="s">
        <v>62</v>
      </c>
      <c r="AQ17" s="53"/>
      <c r="AR17" s="53"/>
    </row>
    <row r="18" spans="1:44" s="6" customFormat="1" ht="15" customHeight="1">
      <c r="A18" s="35">
        <v>14</v>
      </c>
      <c r="B18" s="36" t="s">
        <v>67</v>
      </c>
      <c r="C18" s="37" t="s">
        <v>89</v>
      </c>
      <c r="D18" s="37" t="s">
        <v>82</v>
      </c>
      <c r="E18" s="37" t="s">
        <v>65</v>
      </c>
      <c r="F18" s="38">
        <v>32.72279260780287</v>
      </c>
      <c r="G18" s="40"/>
      <c r="H18" s="40">
        <v>277</v>
      </c>
      <c r="I18" s="41"/>
      <c r="J18" s="40"/>
      <c r="K18" s="42" t="s">
        <v>91</v>
      </c>
      <c r="L18" s="43" t="s">
        <v>91</v>
      </c>
      <c r="M18" s="43" t="s">
        <v>91</v>
      </c>
      <c r="N18" s="45">
        <f t="shared" si="1"/>
        <v>1791222</v>
      </c>
      <c r="O18" s="46">
        <f t="shared" si="2"/>
        <v>45173</v>
      </c>
      <c r="P18" s="36" t="s">
        <v>52</v>
      </c>
      <c r="Q18" s="47" t="s">
        <v>53</v>
      </c>
      <c r="R18" s="47" t="s">
        <v>54</v>
      </c>
      <c r="S18" s="35">
        <v>138</v>
      </c>
      <c r="T18" s="40">
        <v>578</v>
      </c>
      <c r="U18" s="45">
        <v>3099</v>
      </c>
      <c r="V18" s="49" t="s">
        <v>55</v>
      </c>
      <c r="W18" s="40">
        <v>106</v>
      </c>
      <c r="X18" s="44">
        <v>9.5</v>
      </c>
      <c r="Y18" s="38">
        <v>2</v>
      </c>
      <c r="Z18" s="38">
        <v>80.5</v>
      </c>
      <c r="AA18" s="50">
        <v>5</v>
      </c>
      <c r="AB18" s="51">
        <v>12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6" t="s">
        <v>99</v>
      </c>
      <c r="AQ18" s="53"/>
      <c r="AR18" s="53"/>
    </row>
    <row r="19" spans="1:44" s="6" customFormat="1" ht="15" customHeight="1">
      <c r="A19" s="35">
        <v>15</v>
      </c>
      <c r="B19" s="36" t="s">
        <v>67</v>
      </c>
      <c r="C19" s="37" t="s">
        <v>100</v>
      </c>
      <c r="D19" s="37" t="s">
        <v>101</v>
      </c>
      <c r="E19" s="37" t="s">
        <v>102</v>
      </c>
      <c r="F19" s="38">
        <v>30.094455852156056</v>
      </c>
      <c r="G19" s="40"/>
      <c r="H19" s="40">
        <v>350</v>
      </c>
      <c r="I19" s="41"/>
      <c r="J19" s="40"/>
      <c r="K19" s="42">
        <v>970</v>
      </c>
      <c r="L19" s="43">
        <v>0.9672386895475819</v>
      </c>
      <c r="M19" s="44">
        <f t="shared" si="0"/>
        <v>66.70103092783505</v>
      </c>
      <c r="N19" s="45">
        <f t="shared" si="1"/>
        <v>1729431</v>
      </c>
      <c r="O19" s="46">
        <f t="shared" si="2"/>
        <v>45173</v>
      </c>
      <c r="P19" s="36" t="s">
        <v>103</v>
      </c>
      <c r="Q19" s="47" t="s">
        <v>53</v>
      </c>
      <c r="R19" s="47" t="s">
        <v>54</v>
      </c>
      <c r="S19" s="35">
        <v>139</v>
      </c>
      <c r="T19" s="40">
        <v>647</v>
      </c>
      <c r="U19" s="45">
        <v>2673</v>
      </c>
      <c r="V19" s="49" t="s">
        <v>55</v>
      </c>
      <c r="W19" s="40">
        <v>79</v>
      </c>
      <c r="X19" s="44">
        <v>7.6</v>
      </c>
      <c r="Y19" s="38">
        <v>3.8</v>
      </c>
      <c r="Z19" s="38">
        <v>73.2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104</v>
      </c>
      <c r="C20" s="37" t="s">
        <v>105</v>
      </c>
      <c r="D20" s="37" t="s">
        <v>106</v>
      </c>
      <c r="E20" s="37" t="s">
        <v>107</v>
      </c>
      <c r="F20" s="38">
        <v>29.831622176591377</v>
      </c>
      <c r="G20" s="40"/>
      <c r="H20" s="40">
        <v>350</v>
      </c>
      <c r="I20" s="41"/>
      <c r="J20" s="40"/>
      <c r="K20" s="42">
        <v>863</v>
      </c>
      <c r="L20" s="43">
        <v>0.868020304568528</v>
      </c>
      <c r="M20" s="44">
        <f t="shared" si="0"/>
        <v>63.15179606025493</v>
      </c>
      <c r="N20" s="45">
        <f t="shared" si="1"/>
        <v>1256225</v>
      </c>
      <c r="O20" s="46">
        <f t="shared" si="2"/>
        <v>45173</v>
      </c>
      <c r="P20" s="36" t="s">
        <v>103</v>
      </c>
      <c r="Q20" s="47" t="s">
        <v>53</v>
      </c>
      <c r="R20" s="47" t="s">
        <v>54</v>
      </c>
      <c r="S20" s="35">
        <v>140</v>
      </c>
      <c r="T20" s="40">
        <v>545</v>
      </c>
      <c r="U20" s="45">
        <v>2305</v>
      </c>
      <c r="V20" s="49" t="s">
        <v>55</v>
      </c>
      <c r="W20" s="40">
        <v>85</v>
      </c>
      <c r="X20" s="44">
        <v>7.5</v>
      </c>
      <c r="Y20" s="38">
        <v>2.3</v>
      </c>
      <c r="Z20" s="38">
        <v>76.6</v>
      </c>
      <c r="AA20" s="50" t="s">
        <v>66</v>
      </c>
      <c r="AB20" s="51">
        <v>9</v>
      </c>
      <c r="AC20" s="49">
        <v>5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108</v>
      </c>
      <c r="C21" s="37" t="s">
        <v>109</v>
      </c>
      <c r="D21" s="37" t="s">
        <v>110</v>
      </c>
      <c r="E21" s="37" t="s">
        <v>111</v>
      </c>
      <c r="F21" s="38">
        <v>29.963039014373717</v>
      </c>
      <c r="G21" s="40"/>
      <c r="H21" s="40">
        <v>315</v>
      </c>
      <c r="I21" s="41"/>
      <c r="J21" s="40"/>
      <c r="K21" s="42">
        <v>850</v>
      </c>
      <c r="L21" s="43">
        <v>0.8505564387917329</v>
      </c>
      <c r="M21" s="44">
        <f t="shared" si="0"/>
        <v>65.17647058823529</v>
      </c>
      <c r="N21" s="45">
        <f t="shared" si="1"/>
        <v>1546214</v>
      </c>
      <c r="O21" s="46">
        <f t="shared" si="2"/>
        <v>45173</v>
      </c>
      <c r="P21" s="36" t="s">
        <v>103</v>
      </c>
      <c r="Q21" s="47" t="s">
        <v>53</v>
      </c>
      <c r="R21" s="47" t="s">
        <v>54</v>
      </c>
      <c r="S21" s="35">
        <v>141</v>
      </c>
      <c r="T21" s="40">
        <v>554</v>
      </c>
      <c r="U21" s="45">
        <v>2791</v>
      </c>
      <c r="V21" s="49" t="s">
        <v>55</v>
      </c>
      <c r="W21" s="40">
        <v>89</v>
      </c>
      <c r="X21" s="44">
        <v>8</v>
      </c>
      <c r="Y21" s="38">
        <v>1.6</v>
      </c>
      <c r="Z21" s="38">
        <v>77.9</v>
      </c>
      <c r="AA21" s="50">
        <v>5</v>
      </c>
      <c r="AB21" s="51">
        <v>12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6" t="s">
        <v>112</v>
      </c>
      <c r="AQ21" s="53"/>
      <c r="AR21" s="53"/>
    </row>
    <row r="22" spans="1:44" s="6" customFormat="1" ht="15" customHeight="1">
      <c r="A22" s="35">
        <v>18</v>
      </c>
      <c r="B22" s="37" t="s">
        <v>108</v>
      </c>
      <c r="C22" s="37" t="s">
        <v>105</v>
      </c>
      <c r="D22" s="37" t="s">
        <v>113</v>
      </c>
      <c r="E22" s="37" t="s">
        <v>114</v>
      </c>
      <c r="F22" s="38">
        <v>30.42299794661191</v>
      </c>
      <c r="G22" s="40"/>
      <c r="H22" s="40">
        <v>334</v>
      </c>
      <c r="I22" s="41"/>
      <c r="J22" s="40"/>
      <c r="K22" s="42">
        <v>930</v>
      </c>
      <c r="L22" s="43">
        <v>0.9057750759878419</v>
      </c>
      <c r="M22" s="44">
        <f t="shared" si="0"/>
        <v>65.91397849462366</v>
      </c>
      <c r="N22" s="45">
        <f t="shared" si="1"/>
        <v>1381089</v>
      </c>
      <c r="O22" s="46">
        <f t="shared" si="2"/>
        <v>45173</v>
      </c>
      <c r="P22" s="36" t="s">
        <v>103</v>
      </c>
      <c r="Q22" s="47" t="s">
        <v>53</v>
      </c>
      <c r="R22" s="47" t="s">
        <v>54</v>
      </c>
      <c r="S22" s="35">
        <v>142</v>
      </c>
      <c r="T22" s="40">
        <v>613</v>
      </c>
      <c r="U22" s="45">
        <v>2253</v>
      </c>
      <c r="V22" s="49" t="s">
        <v>55</v>
      </c>
      <c r="W22" s="40">
        <v>70</v>
      </c>
      <c r="X22" s="44">
        <v>8.9</v>
      </c>
      <c r="Y22" s="38">
        <v>3.1</v>
      </c>
      <c r="Z22" s="38">
        <v>74</v>
      </c>
      <c r="AA22" s="50" t="s">
        <v>80</v>
      </c>
      <c r="AB22" s="51">
        <v>8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67</v>
      </c>
      <c r="C23" s="37" t="s">
        <v>115</v>
      </c>
      <c r="D23" s="37" t="s">
        <v>116</v>
      </c>
      <c r="E23" s="37" t="s">
        <v>110</v>
      </c>
      <c r="F23" s="38">
        <v>29.53593429158111</v>
      </c>
      <c r="G23" s="40"/>
      <c r="H23" s="40">
        <v>330</v>
      </c>
      <c r="I23" s="41"/>
      <c r="J23" s="40"/>
      <c r="K23" s="42">
        <v>950</v>
      </c>
      <c r="L23" s="43">
        <v>1.023102310231023</v>
      </c>
      <c r="M23" s="44">
        <f t="shared" si="0"/>
        <v>67.15789473684211</v>
      </c>
      <c r="N23" s="45">
        <f t="shared" si="1"/>
        <v>1776192</v>
      </c>
      <c r="O23" s="46">
        <f t="shared" si="2"/>
        <v>45173</v>
      </c>
      <c r="P23" s="36" t="s">
        <v>103</v>
      </c>
      <c r="Q23" s="47" t="s">
        <v>53</v>
      </c>
      <c r="R23" s="47" t="s">
        <v>54</v>
      </c>
      <c r="S23" s="35">
        <v>143</v>
      </c>
      <c r="T23" s="40">
        <v>638</v>
      </c>
      <c r="U23" s="45">
        <v>2784</v>
      </c>
      <c r="V23" s="49" t="s">
        <v>55</v>
      </c>
      <c r="W23" s="40">
        <v>85</v>
      </c>
      <c r="X23" s="44">
        <v>9.1</v>
      </c>
      <c r="Y23" s="38">
        <v>3</v>
      </c>
      <c r="Z23" s="38">
        <v>75.8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 t="s">
        <v>78</v>
      </c>
      <c r="AQ23" s="53"/>
      <c r="AR23" s="53"/>
    </row>
    <row r="24" spans="1:44" s="6" customFormat="1" ht="15" customHeight="1">
      <c r="A24" s="35">
        <v>20</v>
      </c>
      <c r="B24" s="36" t="s">
        <v>104</v>
      </c>
      <c r="C24" s="37" t="s">
        <v>105</v>
      </c>
      <c r="D24" s="37" t="s">
        <v>115</v>
      </c>
      <c r="E24" s="37" t="s">
        <v>110</v>
      </c>
      <c r="F24" s="38">
        <v>28.451745379876797</v>
      </c>
      <c r="G24" s="40"/>
      <c r="H24" s="40">
        <v>293</v>
      </c>
      <c r="I24" s="41"/>
      <c r="J24" s="40"/>
      <c r="K24" s="42">
        <v>780</v>
      </c>
      <c r="L24" s="43">
        <v>0.8240270727580372</v>
      </c>
      <c r="M24" s="44">
        <f t="shared" si="0"/>
        <v>60.76923076923077</v>
      </c>
      <c r="N24" s="45">
        <f t="shared" si="1"/>
        <v>1080720</v>
      </c>
      <c r="O24" s="46">
        <f t="shared" si="2"/>
        <v>45173</v>
      </c>
      <c r="P24" s="36" t="s">
        <v>103</v>
      </c>
      <c r="Q24" s="47" t="s">
        <v>53</v>
      </c>
      <c r="R24" s="47" t="s">
        <v>54</v>
      </c>
      <c r="S24" s="35">
        <v>144</v>
      </c>
      <c r="T24" s="40">
        <v>474</v>
      </c>
      <c r="U24" s="45">
        <v>2280</v>
      </c>
      <c r="V24" s="49" t="s">
        <v>55</v>
      </c>
      <c r="W24" s="40">
        <v>82</v>
      </c>
      <c r="X24" s="44">
        <v>7</v>
      </c>
      <c r="Y24" s="38">
        <v>1.4</v>
      </c>
      <c r="Z24" s="38">
        <v>77.6</v>
      </c>
      <c r="AA24" s="50" t="s">
        <v>66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6" t="s">
        <v>67</v>
      </c>
      <c r="C25" s="37" t="s">
        <v>110</v>
      </c>
      <c r="D25" s="37" t="s">
        <v>102</v>
      </c>
      <c r="E25" s="36" t="s">
        <v>117</v>
      </c>
      <c r="F25" s="38">
        <v>30.718685831622178</v>
      </c>
      <c r="G25" s="40"/>
      <c r="H25" s="40">
        <v>331</v>
      </c>
      <c r="I25" s="41"/>
      <c r="J25" s="40"/>
      <c r="K25" s="42">
        <v>890</v>
      </c>
      <c r="L25" s="43">
        <v>0.8720748829953198</v>
      </c>
      <c r="M25" s="44">
        <f t="shared" si="0"/>
        <v>65.1685393258427</v>
      </c>
      <c r="N25" s="45">
        <f t="shared" si="1"/>
        <v>1276580</v>
      </c>
      <c r="O25" s="46">
        <f t="shared" si="2"/>
        <v>45173</v>
      </c>
      <c r="P25" s="36" t="s">
        <v>103</v>
      </c>
      <c r="Q25" s="47" t="s">
        <v>53</v>
      </c>
      <c r="R25" s="47" t="s">
        <v>54</v>
      </c>
      <c r="S25" s="35">
        <v>145</v>
      </c>
      <c r="T25" s="40">
        <v>580</v>
      </c>
      <c r="U25" s="45">
        <v>2201</v>
      </c>
      <c r="V25" s="49" t="s">
        <v>74</v>
      </c>
      <c r="W25" s="40">
        <v>78</v>
      </c>
      <c r="X25" s="44">
        <v>7.2</v>
      </c>
      <c r="Y25" s="38">
        <v>1.2</v>
      </c>
      <c r="Z25" s="38">
        <v>76.1</v>
      </c>
      <c r="AA25" s="50" t="s">
        <v>85</v>
      </c>
      <c r="AB25" s="51">
        <v>5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2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108</v>
      </c>
      <c r="C26" s="37" t="s">
        <v>118</v>
      </c>
      <c r="D26" s="37" t="s">
        <v>119</v>
      </c>
      <c r="E26" s="37" t="s">
        <v>120</v>
      </c>
      <c r="F26" s="38">
        <v>29.60164271047228</v>
      </c>
      <c r="G26" s="40"/>
      <c r="H26" s="40">
        <v>308</v>
      </c>
      <c r="I26" s="41"/>
      <c r="J26" s="40"/>
      <c r="K26" s="42">
        <v>885</v>
      </c>
      <c r="L26" s="43">
        <v>0.9173290937996821</v>
      </c>
      <c r="M26" s="44">
        <f t="shared" si="0"/>
        <v>66.32768361581921</v>
      </c>
      <c r="N26" s="45">
        <f t="shared" si="1"/>
        <v>1319576</v>
      </c>
      <c r="O26" s="46">
        <f t="shared" si="2"/>
        <v>45173</v>
      </c>
      <c r="P26" s="36" t="s">
        <v>103</v>
      </c>
      <c r="Q26" s="47" t="s">
        <v>53</v>
      </c>
      <c r="R26" s="47" t="s">
        <v>54</v>
      </c>
      <c r="S26" s="35">
        <v>146</v>
      </c>
      <c r="T26" s="40">
        <v>587</v>
      </c>
      <c r="U26" s="45">
        <v>2248</v>
      </c>
      <c r="V26" s="49" t="s">
        <v>55</v>
      </c>
      <c r="W26" s="40">
        <v>89</v>
      </c>
      <c r="X26" s="44">
        <v>8.5</v>
      </c>
      <c r="Y26" s="38">
        <v>2.5</v>
      </c>
      <c r="Z26" s="38">
        <v>77.1</v>
      </c>
      <c r="AA26" s="50" t="s">
        <v>80</v>
      </c>
      <c r="AB26" s="51">
        <v>8</v>
      </c>
      <c r="AC26" s="49">
        <v>5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108</v>
      </c>
      <c r="C27" s="37" t="s">
        <v>105</v>
      </c>
      <c r="D27" s="37" t="s">
        <v>110</v>
      </c>
      <c r="E27" s="37" t="s">
        <v>121</v>
      </c>
      <c r="F27" s="38">
        <v>30.850102669404517</v>
      </c>
      <c r="G27" s="40"/>
      <c r="H27" s="40">
        <v>315</v>
      </c>
      <c r="I27" s="41"/>
      <c r="J27" s="40"/>
      <c r="K27" s="42">
        <v>795</v>
      </c>
      <c r="L27" s="43">
        <v>0.729483282674772</v>
      </c>
      <c r="M27" s="44">
        <f t="shared" si="0"/>
        <v>64.0251572327044</v>
      </c>
      <c r="N27" s="45">
        <f t="shared" si="1"/>
        <v>1287261</v>
      </c>
      <c r="O27" s="46">
        <f t="shared" si="2"/>
        <v>45173</v>
      </c>
      <c r="P27" s="36" t="s">
        <v>103</v>
      </c>
      <c r="Q27" s="47" t="s">
        <v>53</v>
      </c>
      <c r="R27" s="47" t="s">
        <v>54</v>
      </c>
      <c r="S27" s="35">
        <v>147</v>
      </c>
      <c r="T27" s="40">
        <v>509</v>
      </c>
      <c r="U27" s="45">
        <v>2529</v>
      </c>
      <c r="V27" s="49" t="s">
        <v>55</v>
      </c>
      <c r="W27" s="40">
        <v>91</v>
      </c>
      <c r="X27" s="44">
        <v>7.5</v>
      </c>
      <c r="Y27" s="38">
        <v>1.4</v>
      </c>
      <c r="Z27" s="38">
        <v>78.7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67</v>
      </c>
      <c r="C28" s="37" t="s">
        <v>115</v>
      </c>
      <c r="D28" s="37" t="s">
        <v>111</v>
      </c>
      <c r="E28" s="37" t="s">
        <v>110</v>
      </c>
      <c r="F28" s="38">
        <v>28.418891170431213</v>
      </c>
      <c r="G28" s="40"/>
      <c r="H28" s="40">
        <v>346</v>
      </c>
      <c r="I28" s="41"/>
      <c r="J28" s="40"/>
      <c r="K28" s="42">
        <v>784</v>
      </c>
      <c r="L28" s="43">
        <v>0.7551724137931034</v>
      </c>
      <c r="M28" s="44">
        <f t="shared" si="0"/>
        <v>66.45408163265306</v>
      </c>
      <c r="N28" s="45">
        <f t="shared" si="1"/>
        <v>1315004</v>
      </c>
      <c r="O28" s="46">
        <f t="shared" si="2"/>
        <v>45173</v>
      </c>
      <c r="P28" s="36" t="s">
        <v>103</v>
      </c>
      <c r="Q28" s="47" t="s">
        <v>53</v>
      </c>
      <c r="R28" s="47" t="s">
        <v>54</v>
      </c>
      <c r="S28" s="35">
        <v>148</v>
      </c>
      <c r="T28" s="40">
        <v>521</v>
      </c>
      <c r="U28" s="45">
        <v>2524</v>
      </c>
      <c r="V28" s="49" t="s">
        <v>55</v>
      </c>
      <c r="W28" s="40">
        <v>79</v>
      </c>
      <c r="X28" s="44">
        <v>8.4</v>
      </c>
      <c r="Y28" s="38">
        <v>1.7</v>
      </c>
      <c r="Z28" s="38">
        <v>77.2</v>
      </c>
      <c r="AA28" s="50" t="s">
        <v>66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108</v>
      </c>
      <c r="C29" s="37" t="s">
        <v>122</v>
      </c>
      <c r="D29" s="37" t="s">
        <v>123</v>
      </c>
      <c r="E29" s="37" t="s">
        <v>110</v>
      </c>
      <c r="F29" s="38">
        <v>27.926078028747433</v>
      </c>
      <c r="G29" s="40"/>
      <c r="H29" s="40">
        <v>312</v>
      </c>
      <c r="I29" s="41"/>
      <c r="J29" s="40"/>
      <c r="K29" s="42">
        <v>955</v>
      </c>
      <c r="L29" s="43">
        <v>1.0734557595993321</v>
      </c>
      <c r="M29" s="44">
        <f t="shared" si="0"/>
        <v>64.71204188481676</v>
      </c>
      <c r="N29" s="45">
        <f t="shared" si="1"/>
        <v>1219314</v>
      </c>
      <c r="O29" s="46">
        <f t="shared" si="2"/>
        <v>45173</v>
      </c>
      <c r="P29" s="36" t="s">
        <v>103</v>
      </c>
      <c r="Q29" s="47" t="s">
        <v>53</v>
      </c>
      <c r="R29" s="47" t="s">
        <v>54</v>
      </c>
      <c r="S29" s="35">
        <v>149</v>
      </c>
      <c r="T29" s="40">
        <v>618</v>
      </c>
      <c r="U29" s="45">
        <v>1973</v>
      </c>
      <c r="V29" s="49" t="s">
        <v>74</v>
      </c>
      <c r="W29" s="40">
        <v>68</v>
      </c>
      <c r="X29" s="44">
        <v>7.3</v>
      </c>
      <c r="Y29" s="38">
        <v>2</v>
      </c>
      <c r="Z29" s="38">
        <v>73.6</v>
      </c>
      <c r="AA29" s="50" t="s">
        <v>124</v>
      </c>
      <c r="AB29" s="51">
        <v>6</v>
      </c>
      <c r="AC29" s="49">
        <v>4</v>
      </c>
      <c r="AD29" s="49">
        <v>4</v>
      </c>
      <c r="AE29" s="49">
        <v>4</v>
      </c>
      <c r="AF29" s="49">
        <v>4</v>
      </c>
      <c r="AG29" s="49">
        <v>4</v>
      </c>
      <c r="AH29" s="49">
        <v>4</v>
      </c>
      <c r="AI29" s="49">
        <v>2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/>
      <c r="AQ29" s="53"/>
      <c r="AR29" s="53"/>
    </row>
    <row r="30" spans="1:44" s="6" customFormat="1" ht="15" customHeight="1">
      <c r="A30" s="35">
        <v>26</v>
      </c>
      <c r="B30" s="36" t="s">
        <v>67</v>
      </c>
      <c r="C30" s="36" t="s">
        <v>125</v>
      </c>
      <c r="D30" s="37" t="s">
        <v>115</v>
      </c>
      <c r="E30" s="37" t="s">
        <v>121</v>
      </c>
      <c r="F30" s="38">
        <v>30.127310061601644</v>
      </c>
      <c r="G30" s="40"/>
      <c r="H30" s="40">
        <v>340</v>
      </c>
      <c r="I30" s="41"/>
      <c r="J30" s="40"/>
      <c r="K30" s="42">
        <v>909</v>
      </c>
      <c r="L30" s="43">
        <v>0.8876755070202809</v>
      </c>
      <c r="M30" s="44">
        <f t="shared" si="0"/>
        <v>68.2068206820682</v>
      </c>
      <c r="N30" s="45">
        <f t="shared" si="1"/>
        <v>1372060</v>
      </c>
      <c r="O30" s="46">
        <f t="shared" si="2"/>
        <v>45173</v>
      </c>
      <c r="P30" s="36" t="s">
        <v>103</v>
      </c>
      <c r="Q30" s="47" t="s">
        <v>53</v>
      </c>
      <c r="R30" s="47" t="s">
        <v>54</v>
      </c>
      <c r="S30" s="35">
        <v>150</v>
      </c>
      <c r="T30" s="40">
        <v>620</v>
      </c>
      <c r="U30" s="45">
        <v>2213</v>
      </c>
      <c r="V30" s="49" t="s">
        <v>55</v>
      </c>
      <c r="W30" s="40">
        <v>78</v>
      </c>
      <c r="X30" s="44">
        <v>8.5</v>
      </c>
      <c r="Y30" s="38">
        <v>2.4</v>
      </c>
      <c r="Z30" s="38">
        <v>75.3</v>
      </c>
      <c r="AA30" s="50" t="s">
        <v>80</v>
      </c>
      <c r="AB30" s="51">
        <v>8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6" t="s">
        <v>126</v>
      </c>
      <c r="AQ30" s="53"/>
      <c r="AR30" s="53"/>
    </row>
    <row r="31" spans="1:44" s="6" customFormat="1" ht="15" customHeight="1">
      <c r="A31" s="35">
        <v>27</v>
      </c>
      <c r="B31" s="36" t="s">
        <v>104</v>
      </c>
      <c r="C31" s="37" t="s">
        <v>127</v>
      </c>
      <c r="D31" s="37" t="s">
        <v>115</v>
      </c>
      <c r="E31" s="37" t="s">
        <v>111</v>
      </c>
      <c r="F31" s="38">
        <v>29.60164271047228</v>
      </c>
      <c r="G31" s="40"/>
      <c r="H31" s="40">
        <v>356</v>
      </c>
      <c r="I31" s="41"/>
      <c r="J31" s="40"/>
      <c r="K31" s="42">
        <v>878</v>
      </c>
      <c r="L31" s="43">
        <v>0.883248730964467</v>
      </c>
      <c r="M31" s="44">
        <f t="shared" si="0"/>
        <v>67.19817767653758</v>
      </c>
      <c r="N31" s="45">
        <f t="shared" si="1"/>
        <v>1610110</v>
      </c>
      <c r="O31" s="46">
        <f t="shared" si="2"/>
        <v>45173</v>
      </c>
      <c r="P31" s="36" t="s">
        <v>103</v>
      </c>
      <c r="Q31" s="47" t="s">
        <v>53</v>
      </c>
      <c r="R31" s="47" t="s">
        <v>54</v>
      </c>
      <c r="S31" s="35">
        <v>151</v>
      </c>
      <c r="T31" s="40">
        <v>590</v>
      </c>
      <c r="U31" s="45">
        <v>2729</v>
      </c>
      <c r="V31" s="49" t="s">
        <v>55</v>
      </c>
      <c r="W31" s="40">
        <v>110</v>
      </c>
      <c r="X31" s="44">
        <v>8.5</v>
      </c>
      <c r="Y31" s="38">
        <v>1.7</v>
      </c>
      <c r="Z31" s="38">
        <v>80.5</v>
      </c>
      <c r="AA31" s="50">
        <v>4</v>
      </c>
      <c r="AB31" s="51">
        <v>11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 t="s">
        <v>78</v>
      </c>
      <c r="AQ31" s="53"/>
      <c r="AR31" s="53"/>
    </row>
    <row r="32" spans="1:44" s="6" customFormat="1" ht="15" customHeight="1">
      <c r="A32" s="35">
        <v>28</v>
      </c>
      <c r="B32" s="36" t="s">
        <v>128</v>
      </c>
      <c r="C32" s="37" t="s">
        <v>111</v>
      </c>
      <c r="D32" s="37" t="s">
        <v>129</v>
      </c>
      <c r="E32" s="37" t="s">
        <v>130</v>
      </c>
      <c r="F32" s="38">
        <v>28.451745379876797</v>
      </c>
      <c r="G32" s="40"/>
      <c r="H32" s="40">
        <v>335</v>
      </c>
      <c r="I32" s="41"/>
      <c r="J32" s="40"/>
      <c r="K32" s="42">
        <v>890</v>
      </c>
      <c r="L32" s="43">
        <v>1.0258780036968578</v>
      </c>
      <c r="M32" s="44">
        <f t="shared" si="0"/>
        <v>61.12359550561798</v>
      </c>
      <c r="N32" s="45">
        <f t="shared" si="1"/>
        <v>1146752</v>
      </c>
      <c r="O32" s="46">
        <f t="shared" si="2"/>
        <v>45173</v>
      </c>
      <c r="P32" s="36" t="s">
        <v>103</v>
      </c>
      <c r="Q32" s="47" t="s">
        <v>53</v>
      </c>
      <c r="R32" s="47" t="s">
        <v>54</v>
      </c>
      <c r="S32" s="35">
        <v>152</v>
      </c>
      <c r="T32" s="40">
        <v>544</v>
      </c>
      <c r="U32" s="45">
        <v>2108</v>
      </c>
      <c r="V32" s="54" t="s">
        <v>74</v>
      </c>
      <c r="W32" s="40">
        <v>63</v>
      </c>
      <c r="X32" s="44">
        <v>7.7</v>
      </c>
      <c r="Y32" s="38">
        <v>2.6</v>
      </c>
      <c r="Z32" s="38">
        <v>73.6</v>
      </c>
      <c r="AA32" s="50">
        <v>2</v>
      </c>
      <c r="AB32" s="51">
        <v>7</v>
      </c>
      <c r="AC32" s="49">
        <v>4</v>
      </c>
      <c r="AD32" s="49">
        <v>5</v>
      </c>
      <c r="AE32" s="49">
        <v>5</v>
      </c>
      <c r="AF32" s="49">
        <v>4</v>
      </c>
      <c r="AG32" s="49">
        <v>4</v>
      </c>
      <c r="AH32" s="49">
        <v>4</v>
      </c>
      <c r="AI32" s="49">
        <v>3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/>
      <c r="AQ32" s="53"/>
      <c r="AR32" s="53"/>
    </row>
    <row r="33" spans="1:44" s="6" customFormat="1" ht="15" customHeight="1">
      <c r="A33" s="35">
        <v>29</v>
      </c>
      <c r="B33" s="36" t="s">
        <v>67</v>
      </c>
      <c r="C33" s="37" t="s">
        <v>115</v>
      </c>
      <c r="D33" s="37" t="s">
        <v>131</v>
      </c>
      <c r="E33" s="37" t="s">
        <v>132</v>
      </c>
      <c r="F33" s="38">
        <v>27.006160164271048</v>
      </c>
      <c r="G33" s="40"/>
      <c r="H33" s="40">
        <v>277</v>
      </c>
      <c r="I33" s="41"/>
      <c r="J33" s="40"/>
      <c r="K33" s="42">
        <v>674</v>
      </c>
      <c r="L33" s="43">
        <v>0.7708737864077669</v>
      </c>
      <c r="M33" s="44">
        <f t="shared" si="0"/>
        <v>64.68842729970326</v>
      </c>
      <c r="N33" s="45">
        <f t="shared" si="1"/>
        <v>892928</v>
      </c>
      <c r="O33" s="46">
        <f t="shared" si="2"/>
        <v>45173</v>
      </c>
      <c r="P33" s="36" t="s">
        <v>103</v>
      </c>
      <c r="Q33" s="47" t="s">
        <v>53</v>
      </c>
      <c r="R33" s="47" t="s">
        <v>54</v>
      </c>
      <c r="S33" s="35">
        <v>153</v>
      </c>
      <c r="T33" s="40">
        <v>436</v>
      </c>
      <c r="U33" s="45">
        <v>2048</v>
      </c>
      <c r="V33" s="49" t="s">
        <v>74</v>
      </c>
      <c r="W33" s="40">
        <v>65</v>
      </c>
      <c r="X33" s="44">
        <v>7.6</v>
      </c>
      <c r="Y33" s="38">
        <v>1.5</v>
      </c>
      <c r="Z33" s="38">
        <v>76.2</v>
      </c>
      <c r="AA33" s="50" t="s">
        <v>124</v>
      </c>
      <c r="AB33" s="51">
        <v>6</v>
      </c>
      <c r="AC33" s="49">
        <v>3</v>
      </c>
      <c r="AD33" s="49">
        <v>4</v>
      </c>
      <c r="AE33" s="49">
        <v>4</v>
      </c>
      <c r="AF33" s="49">
        <v>4</v>
      </c>
      <c r="AG33" s="49">
        <v>4</v>
      </c>
      <c r="AH33" s="49">
        <v>4</v>
      </c>
      <c r="AI33" s="49">
        <v>2</v>
      </c>
      <c r="AJ33" s="49">
        <v>5</v>
      </c>
      <c r="AK33" s="49">
        <v>5</v>
      </c>
      <c r="AL33" s="48" t="s">
        <v>133</v>
      </c>
      <c r="AM33" s="47"/>
      <c r="AN33" s="47"/>
      <c r="AO33" s="36" t="s">
        <v>134</v>
      </c>
      <c r="AP33" s="37"/>
      <c r="AQ33" s="53"/>
      <c r="AR33" s="53"/>
    </row>
    <row r="34" spans="1:44" s="6" customFormat="1" ht="15" customHeight="1">
      <c r="A34" s="35">
        <v>30</v>
      </c>
      <c r="B34" s="36" t="s">
        <v>67</v>
      </c>
      <c r="C34" s="37" t="s">
        <v>127</v>
      </c>
      <c r="D34" s="37" t="s">
        <v>113</v>
      </c>
      <c r="E34" s="37" t="s">
        <v>111</v>
      </c>
      <c r="F34" s="38">
        <v>32.62422997946612</v>
      </c>
      <c r="G34" s="40"/>
      <c r="H34" s="40">
        <v>338</v>
      </c>
      <c r="I34" s="41"/>
      <c r="J34" s="40"/>
      <c r="K34" s="42">
        <v>895</v>
      </c>
      <c r="L34" s="43">
        <v>0.7991391678622669</v>
      </c>
      <c r="M34" s="44">
        <f t="shared" si="0"/>
        <v>67.59776536312849</v>
      </c>
      <c r="N34" s="45">
        <f t="shared" si="1"/>
        <v>1585100</v>
      </c>
      <c r="O34" s="46">
        <f t="shared" si="2"/>
        <v>45173</v>
      </c>
      <c r="P34" s="36" t="s">
        <v>103</v>
      </c>
      <c r="Q34" s="47" t="s">
        <v>53</v>
      </c>
      <c r="R34" s="47" t="s">
        <v>54</v>
      </c>
      <c r="S34" s="35">
        <v>154</v>
      </c>
      <c r="T34" s="40">
        <v>605</v>
      </c>
      <c r="U34" s="45">
        <v>2620</v>
      </c>
      <c r="V34" s="49" t="s">
        <v>55</v>
      </c>
      <c r="W34" s="40">
        <v>86</v>
      </c>
      <c r="X34" s="44">
        <v>8.5</v>
      </c>
      <c r="Y34" s="38">
        <v>2.6</v>
      </c>
      <c r="Z34" s="38">
        <v>76.4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108</v>
      </c>
      <c r="C35" s="37" t="s">
        <v>135</v>
      </c>
      <c r="D35" s="37" t="s">
        <v>102</v>
      </c>
      <c r="E35" s="37" t="s">
        <v>121</v>
      </c>
      <c r="F35" s="38">
        <v>29.503080082135522</v>
      </c>
      <c r="G35" s="40"/>
      <c r="H35" s="40">
        <v>315</v>
      </c>
      <c r="I35" s="41"/>
      <c r="J35" s="40"/>
      <c r="K35" s="42">
        <v>910</v>
      </c>
      <c r="L35" s="43">
        <v>0.9459459459459459</v>
      </c>
      <c r="M35" s="44">
        <f t="shared" si="0"/>
        <v>64.17582417582418</v>
      </c>
      <c r="N35" s="45">
        <f t="shared" si="1"/>
        <v>1332688</v>
      </c>
      <c r="O35" s="46">
        <f t="shared" si="2"/>
        <v>45173</v>
      </c>
      <c r="P35" s="36" t="s">
        <v>103</v>
      </c>
      <c r="Q35" s="47" t="s">
        <v>53</v>
      </c>
      <c r="R35" s="47" t="s">
        <v>54</v>
      </c>
      <c r="S35" s="35">
        <v>155</v>
      </c>
      <c r="T35" s="40">
        <v>584</v>
      </c>
      <c r="U35" s="45">
        <v>2282</v>
      </c>
      <c r="V35" s="49" t="s">
        <v>55</v>
      </c>
      <c r="W35" s="40">
        <v>90</v>
      </c>
      <c r="X35" s="44">
        <v>7.9</v>
      </c>
      <c r="Y35" s="38">
        <v>2</v>
      </c>
      <c r="Z35" s="38">
        <v>77.3</v>
      </c>
      <c r="AA35" s="50" t="s">
        <v>80</v>
      </c>
      <c r="AB35" s="51">
        <v>8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56</v>
      </c>
      <c r="AM35" s="47"/>
      <c r="AN35" s="47"/>
      <c r="AO35" s="37" t="s">
        <v>56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108</v>
      </c>
      <c r="C36" s="37" t="s">
        <v>136</v>
      </c>
      <c r="D36" s="37" t="s">
        <v>127</v>
      </c>
      <c r="E36" s="37" t="s">
        <v>137</v>
      </c>
      <c r="F36" s="38">
        <v>30.455852156057496</v>
      </c>
      <c r="G36" s="40"/>
      <c r="H36" s="40">
        <v>320</v>
      </c>
      <c r="I36" s="41"/>
      <c r="J36" s="40"/>
      <c r="K36" s="42">
        <v>903</v>
      </c>
      <c r="L36" s="43">
        <v>0.8860182370820668</v>
      </c>
      <c r="M36" s="44">
        <f t="shared" si="0"/>
        <v>64.45182724252491</v>
      </c>
      <c r="N36" s="45">
        <f t="shared" si="1"/>
        <v>1200666</v>
      </c>
      <c r="O36" s="46">
        <f t="shared" si="2"/>
        <v>45173</v>
      </c>
      <c r="P36" s="36" t="s">
        <v>103</v>
      </c>
      <c r="Q36" s="47" t="s">
        <v>53</v>
      </c>
      <c r="R36" s="47" t="s">
        <v>54</v>
      </c>
      <c r="S36" s="35">
        <v>156</v>
      </c>
      <c r="T36" s="40">
        <v>582</v>
      </c>
      <c r="U36" s="45">
        <v>2063</v>
      </c>
      <c r="V36" s="49" t="s">
        <v>74</v>
      </c>
      <c r="W36" s="40">
        <v>76</v>
      </c>
      <c r="X36" s="44">
        <v>7.8</v>
      </c>
      <c r="Y36" s="38">
        <v>1.7</v>
      </c>
      <c r="Z36" s="38">
        <v>75.7</v>
      </c>
      <c r="AA36" s="50">
        <v>2</v>
      </c>
      <c r="AB36" s="51">
        <v>7</v>
      </c>
      <c r="AC36" s="49">
        <v>4</v>
      </c>
      <c r="AD36" s="49">
        <v>4</v>
      </c>
      <c r="AE36" s="49">
        <v>4</v>
      </c>
      <c r="AF36" s="49">
        <v>4</v>
      </c>
      <c r="AG36" s="49">
        <v>4</v>
      </c>
      <c r="AH36" s="49">
        <v>4</v>
      </c>
      <c r="AI36" s="49">
        <v>2</v>
      </c>
      <c r="AJ36" s="49">
        <v>5</v>
      </c>
      <c r="AK36" s="49">
        <v>5</v>
      </c>
      <c r="AL36" s="47" t="s">
        <v>56</v>
      </c>
      <c r="AM36" s="47"/>
      <c r="AN36" s="47"/>
      <c r="AO36" s="37" t="s">
        <v>56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108</v>
      </c>
      <c r="C37" s="37" t="s">
        <v>115</v>
      </c>
      <c r="D37" s="37" t="s">
        <v>116</v>
      </c>
      <c r="E37" s="37" t="s">
        <v>110</v>
      </c>
      <c r="F37" s="38">
        <v>28.188911704312115</v>
      </c>
      <c r="G37" s="40"/>
      <c r="H37" s="40">
        <v>341</v>
      </c>
      <c r="I37" s="41"/>
      <c r="J37" s="40"/>
      <c r="K37" s="42">
        <v>820</v>
      </c>
      <c r="L37" s="43">
        <v>0.8258620689655173</v>
      </c>
      <c r="M37" s="44">
        <f t="shared" si="0"/>
        <v>66.58536585365854</v>
      </c>
      <c r="N37" s="45">
        <f t="shared" si="1"/>
        <v>1481298</v>
      </c>
      <c r="O37" s="46">
        <f t="shared" si="2"/>
        <v>45173</v>
      </c>
      <c r="P37" s="36" t="s">
        <v>103</v>
      </c>
      <c r="Q37" s="47" t="s">
        <v>53</v>
      </c>
      <c r="R37" s="47" t="s">
        <v>54</v>
      </c>
      <c r="S37" s="35">
        <v>157</v>
      </c>
      <c r="T37" s="40">
        <v>546</v>
      </c>
      <c r="U37" s="45">
        <v>2713</v>
      </c>
      <c r="V37" s="49" t="s">
        <v>55</v>
      </c>
      <c r="W37" s="40">
        <v>79</v>
      </c>
      <c r="X37" s="44">
        <v>8.5</v>
      </c>
      <c r="Y37" s="38">
        <v>1.8</v>
      </c>
      <c r="Z37" s="38">
        <v>76.9</v>
      </c>
      <c r="AA37" s="50">
        <v>3</v>
      </c>
      <c r="AB37" s="51">
        <v>10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56</v>
      </c>
      <c r="AM37" s="47"/>
      <c r="AN37" s="47"/>
      <c r="AO37" s="37" t="s">
        <v>56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108</v>
      </c>
      <c r="C38" s="37" t="s">
        <v>100</v>
      </c>
      <c r="D38" s="37" t="s">
        <v>123</v>
      </c>
      <c r="E38" s="37" t="s">
        <v>138</v>
      </c>
      <c r="F38" s="38">
        <v>29.897330595482547</v>
      </c>
      <c r="G38" s="40"/>
      <c r="H38" s="40">
        <v>325</v>
      </c>
      <c r="I38" s="41"/>
      <c r="J38" s="40"/>
      <c r="K38" s="42">
        <v>900</v>
      </c>
      <c r="L38" s="43">
        <v>0.9599332220367279</v>
      </c>
      <c r="M38" s="44">
        <f t="shared" si="0"/>
        <v>64.55555555555556</v>
      </c>
      <c r="N38" s="45">
        <f t="shared" si="1"/>
        <v>1328166</v>
      </c>
      <c r="O38" s="46">
        <f t="shared" si="2"/>
        <v>45173</v>
      </c>
      <c r="P38" s="36" t="s">
        <v>103</v>
      </c>
      <c r="Q38" s="47" t="s">
        <v>53</v>
      </c>
      <c r="R38" s="47" t="s">
        <v>54</v>
      </c>
      <c r="S38" s="35">
        <v>158</v>
      </c>
      <c r="T38" s="40">
        <v>581</v>
      </c>
      <c r="U38" s="45">
        <v>2286</v>
      </c>
      <c r="V38" s="49" t="s">
        <v>55</v>
      </c>
      <c r="W38" s="40">
        <v>79</v>
      </c>
      <c r="X38" s="44">
        <v>7.8</v>
      </c>
      <c r="Y38" s="38">
        <v>3.1</v>
      </c>
      <c r="Z38" s="38">
        <v>74.9</v>
      </c>
      <c r="AA38" s="50" t="s">
        <v>66</v>
      </c>
      <c r="AB38" s="51">
        <v>9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56</v>
      </c>
      <c r="AM38" s="47"/>
      <c r="AN38" s="47"/>
      <c r="AO38" s="37" t="s">
        <v>56</v>
      </c>
      <c r="AP38" s="37"/>
      <c r="AQ38" s="53"/>
      <c r="AR38" s="53"/>
    </row>
    <row r="39" spans="1:44" s="6" customFormat="1" ht="15" customHeight="1">
      <c r="A39" s="35">
        <v>35</v>
      </c>
      <c r="B39" s="36" t="s">
        <v>67</v>
      </c>
      <c r="C39" s="37" t="s">
        <v>139</v>
      </c>
      <c r="D39" s="37" t="s">
        <v>65</v>
      </c>
      <c r="E39" s="37" t="s">
        <v>140</v>
      </c>
      <c r="F39" s="38">
        <v>32.85420944558521</v>
      </c>
      <c r="G39" s="40"/>
      <c r="H39" s="40">
        <v>303</v>
      </c>
      <c r="I39" s="41"/>
      <c r="J39" s="40"/>
      <c r="K39" s="42" t="s">
        <v>91</v>
      </c>
      <c r="L39" s="43" t="s">
        <v>91</v>
      </c>
      <c r="M39" s="43" t="s">
        <v>91</v>
      </c>
      <c r="N39" s="45">
        <f t="shared" si="1"/>
        <v>920040</v>
      </c>
      <c r="O39" s="46">
        <f t="shared" si="2"/>
        <v>45173</v>
      </c>
      <c r="P39" s="36" t="s">
        <v>52</v>
      </c>
      <c r="Q39" s="47" t="s">
        <v>53</v>
      </c>
      <c r="R39" s="47" t="s">
        <v>141</v>
      </c>
      <c r="S39" s="35">
        <v>159</v>
      </c>
      <c r="T39" s="40">
        <v>492</v>
      </c>
      <c r="U39" s="45">
        <v>1870</v>
      </c>
      <c r="V39" s="49" t="s">
        <v>84</v>
      </c>
      <c r="W39" s="40">
        <v>60</v>
      </c>
      <c r="X39" s="44">
        <v>7.2</v>
      </c>
      <c r="Y39" s="38">
        <v>4</v>
      </c>
      <c r="Z39" s="38">
        <v>72.3</v>
      </c>
      <c r="AA39" s="50" t="s">
        <v>85</v>
      </c>
      <c r="AB39" s="51">
        <v>5</v>
      </c>
      <c r="AC39" s="49">
        <v>4</v>
      </c>
      <c r="AD39" s="49">
        <v>3</v>
      </c>
      <c r="AE39" s="49">
        <v>3</v>
      </c>
      <c r="AF39" s="49">
        <v>3</v>
      </c>
      <c r="AG39" s="49">
        <v>3</v>
      </c>
      <c r="AH39" s="49">
        <v>3</v>
      </c>
      <c r="AI39" s="49">
        <v>3</v>
      </c>
      <c r="AJ39" s="49">
        <v>5</v>
      </c>
      <c r="AK39" s="49">
        <v>5</v>
      </c>
      <c r="AL39" s="47" t="s">
        <v>56</v>
      </c>
      <c r="AM39" s="47"/>
      <c r="AN39" s="47"/>
      <c r="AO39" s="37" t="s">
        <v>56</v>
      </c>
      <c r="AP39" s="37"/>
      <c r="AQ39" s="53"/>
      <c r="AR39" s="53"/>
    </row>
    <row r="40" spans="1:44" s="6" customFormat="1" ht="15" customHeight="1">
      <c r="A40" s="35">
        <v>36</v>
      </c>
      <c r="B40" s="36" t="s">
        <v>67</v>
      </c>
      <c r="C40" s="37" t="s">
        <v>81</v>
      </c>
      <c r="D40" s="37" t="s">
        <v>63</v>
      </c>
      <c r="E40" s="37" t="s">
        <v>82</v>
      </c>
      <c r="F40" s="38">
        <v>31.014373716632445</v>
      </c>
      <c r="G40" s="40"/>
      <c r="H40" s="40">
        <v>303</v>
      </c>
      <c r="I40" s="41"/>
      <c r="J40" s="40"/>
      <c r="K40" s="42">
        <v>745</v>
      </c>
      <c r="L40" s="43">
        <v>0.6895475819032761</v>
      </c>
      <c r="M40" s="44">
        <f t="shared" si="0"/>
        <v>64.83221476510067</v>
      </c>
      <c r="N40" s="45">
        <f t="shared" si="1"/>
        <v>1204602</v>
      </c>
      <c r="O40" s="46">
        <f t="shared" si="2"/>
        <v>45173</v>
      </c>
      <c r="P40" s="36" t="s">
        <v>52</v>
      </c>
      <c r="Q40" s="47" t="s">
        <v>53</v>
      </c>
      <c r="R40" s="47" t="s">
        <v>141</v>
      </c>
      <c r="S40" s="35">
        <v>160</v>
      </c>
      <c r="T40" s="40">
        <v>483</v>
      </c>
      <c r="U40" s="45">
        <v>2494</v>
      </c>
      <c r="V40" s="49" t="s">
        <v>55</v>
      </c>
      <c r="W40" s="40">
        <v>64</v>
      </c>
      <c r="X40" s="44">
        <v>7.9</v>
      </c>
      <c r="Y40" s="38">
        <v>2.6</v>
      </c>
      <c r="Z40" s="38">
        <v>74.6</v>
      </c>
      <c r="AA40" s="50" t="s">
        <v>66</v>
      </c>
      <c r="AB40" s="51">
        <v>9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56</v>
      </c>
      <c r="AM40" s="47"/>
      <c r="AN40" s="47"/>
      <c r="AO40" s="37" t="s">
        <v>56</v>
      </c>
      <c r="AP40" s="37"/>
      <c r="AQ40" s="53"/>
      <c r="AR40" s="53"/>
    </row>
    <row r="41" spans="1:44" s="6" customFormat="1" ht="15" customHeight="1">
      <c r="A41" s="35">
        <v>37</v>
      </c>
      <c r="B41" s="36" t="s">
        <v>67</v>
      </c>
      <c r="C41" s="37" t="s">
        <v>65</v>
      </c>
      <c r="D41" s="37" t="s">
        <v>82</v>
      </c>
      <c r="E41" s="37" t="s">
        <v>50</v>
      </c>
      <c r="F41" s="38">
        <v>32.591375770020534</v>
      </c>
      <c r="G41" s="40"/>
      <c r="H41" s="40">
        <v>296</v>
      </c>
      <c r="I41" s="41"/>
      <c r="J41" s="40"/>
      <c r="K41" s="42" t="s">
        <v>91</v>
      </c>
      <c r="L41" s="43" t="s">
        <v>91</v>
      </c>
      <c r="M41" s="43" t="s">
        <v>91</v>
      </c>
      <c r="N41" s="45">
        <f t="shared" si="1"/>
        <v>1309001</v>
      </c>
      <c r="O41" s="46">
        <f t="shared" si="2"/>
        <v>45173</v>
      </c>
      <c r="P41" s="36" t="s">
        <v>52</v>
      </c>
      <c r="Q41" s="47" t="s">
        <v>53</v>
      </c>
      <c r="R41" s="47" t="s">
        <v>141</v>
      </c>
      <c r="S41" s="35">
        <v>161</v>
      </c>
      <c r="T41" s="40">
        <v>467</v>
      </c>
      <c r="U41" s="45">
        <v>2803</v>
      </c>
      <c r="V41" s="49" t="s">
        <v>55</v>
      </c>
      <c r="W41" s="40">
        <v>88</v>
      </c>
      <c r="X41" s="44">
        <v>7.4</v>
      </c>
      <c r="Y41" s="38">
        <v>2.4</v>
      </c>
      <c r="Z41" s="38">
        <v>77.8</v>
      </c>
      <c r="AA41" s="50">
        <v>4</v>
      </c>
      <c r="AB41" s="51">
        <v>11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 t="s">
        <v>56</v>
      </c>
      <c r="AM41" s="47"/>
      <c r="AN41" s="47"/>
      <c r="AO41" s="37" t="s">
        <v>56</v>
      </c>
      <c r="AP41" s="36" t="s">
        <v>112</v>
      </c>
      <c r="AQ41" s="53"/>
      <c r="AR41" s="53"/>
    </row>
    <row r="42" spans="1:44" s="6" customFormat="1" ht="15" customHeight="1">
      <c r="A42" s="35">
        <v>38</v>
      </c>
      <c r="B42" s="36" t="s">
        <v>67</v>
      </c>
      <c r="C42" s="37" t="s">
        <v>142</v>
      </c>
      <c r="D42" s="37" t="s">
        <v>79</v>
      </c>
      <c r="E42" s="37" t="s">
        <v>90</v>
      </c>
      <c r="F42" s="38">
        <v>29.207392197125255</v>
      </c>
      <c r="G42" s="40"/>
      <c r="H42" s="40">
        <v>309</v>
      </c>
      <c r="I42" s="41"/>
      <c r="J42" s="40"/>
      <c r="K42" s="42">
        <v>590</v>
      </c>
      <c r="L42" s="43">
        <v>0.4844827586206897</v>
      </c>
      <c r="M42" s="44">
        <f t="shared" si="0"/>
        <v>63.559322033898304</v>
      </c>
      <c r="N42" s="45">
        <f t="shared" si="1"/>
        <v>951375</v>
      </c>
      <c r="O42" s="46">
        <f t="shared" si="2"/>
        <v>45173</v>
      </c>
      <c r="P42" s="36" t="s">
        <v>52</v>
      </c>
      <c r="Q42" s="47" t="s">
        <v>53</v>
      </c>
      <c r="R42" s="47" t="s">
        <v>141</v>
      </c>
      <c r="S42" s="35">
        <v>162</v>
      </c>
      <c r="T42" s="40">
        <v>375</v>
      </c>
      <c r="U42" s="45">
        <v>2537</v>
      </c>
      <c r="V42" s="49" t="s">
        <v>55</v>
      </c>
      <c r="W42" s="40">
        <v>69</v>
      </c>
      <c r="X42" s="44">
        <v>7.5</v>
      </c>
      <c r="Y42" s="38">
        <v>2.6</v>
      </c>
      <c r="Z42" s="38">
        <v>76.4</v>
      </c>
      <c r="AA42" s="50">
        <v>4</v>
      </c>
      <c r="AB42" s="51">
        <v>11</v>
      </c>
      <c r="AC42" s="49">
        <v>4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 t="s">
        <v>56</v>
      </c>
      <c r="AM42" s="47"/>
      <c r="AN42" s="47"/>
      <c r="AO42" s="37" t="s">
        <v>56</v>
      </c>
      <c r="AP42" s="37"/>
      <c r="AQ42" s="53"/>
      <c r="AR42" s="53"/>
    </row>
    <row r="43" spans="1:44" s="6" customFormat="1" ht="15" customHeight="1">
      <c r="A43" s="35">
        <v>39</v>
      </c>
      <c r="B43" s="36" t="s">
        <v>143</v>
      </c>
      <c r="C43" s="37" t="s">
        <v>144</v>
      </c>
      <c r="D43" s="37" t="s">
        <v>90</v>
      </c>
      <c r="E43" s="37" t="s">
        <v>145</v>
      </c>
      <c r="F43" s="38">
        <v>32.19712525667351</v>
      </c>
      <c r="G43" s="40"/>
      <c r="H43" s="40">
        <v>290</v>
      </c>
      <c r="I43" s="41"/>
      <c r="J43" s="40"/>
      <c r="K43" s="42" t="s">
        <v>91</v>
      </c>
      <c r="L43" s="43" t="s">
        <v>91</v>
      </c>
      <c r="M43" s="43" t="s">
        <v>91</v>
      </c>
      <c r="N43" s="45">
        <f t="shared" si="1"/>
        <v>987984</v>
      </c>
      <c r="O43" s="46">
        <f t="shared" si="2"/>
        <v>45173</v>
      </c>
      <c r="P43" s="36" t="s">
        <v>52</v>
      </c>
      <c r="Q43" s="47" t="s">
        <v>53</v>
      </c>
      <c r="R43" s="47" t="s">
        <v>141</v>
      </c>
      <c r="S43" s="35">
        <v>163</v>
      </c>
      <c r="T43" s="40">
        <v>432</v>
      </c>
      <c r="U43" s="45">
        <v>2287</v>
      </c>
      <c r="V43" s="49" t="s">
        <v>74</v>
      </c>
      <c r="W43" s="40">
        <v>55</v>
      </c>
      <c r="X43" s="44">
        <v>6.7</v>
      </c>
      <c r="Y43" s="38">
        <v>3.2</v>
      </c>
      <c r="Z43" s="38">
        <v>72.7</v>
      </c>
      <c r="AA43" s="50">
        <v>2</v>
      </c>
      <c r="AB43" s="51">
        <v>7</v>
      </c>
      <c r="AC43" s="49">
        <v>4</v>
      </c>
      <c r="AD43" s="49">
        <v>4</v>
      </c>
      <c r="AE43" s="49">
        <v>4</v>
      </c>
      <c r="AF43" s="49">
        <v>4</v>
      </c>
      <c r="AG43" s="49">
        <v>4</v>
      </c>
      <c r="AH43" s="49">
        <v>4</v>
      </c>
      <c r="AI43" s="49">
        <v>3</v>
      </c>
      <c r="AJ43" s="49">
        <v>5</v>
      </c>
      <c r="AK43" s="49">
        <v>5</v>
      </c>
      <c r="AL43" s="47" t="s">
        <v>56</v>
      </c>
      <c r="AM43" s="47"/>
      <c r="AN43" s="47"/>
      <c r="AO43" s="37" t="s">
        <v>56</v>
      </c>
      <c r="AP43" s="37"/>
      <c r="AQ43" s="53"/>
      <c r="AR43" s="53"/>
    </row>
    <row r="44" spans="1:44" s="6" customFormat="1" ht="15" customHeight="1">
      <c r="A44" s="35">
        <v>40</v>
      </c>
      <c r="B44" s="36" t="s">
        <v>67</v>
      </c>
      <c r="C44" s="37" t="s">
        <v>139</v>
      </c>
      <c r="D44" s="37" t="s">
        <v>90</v>
      </c>
      <c r="E44" s="37" t="s">
        <v>146</v>
      </c>
      <c r="F44" s="38">
        <v>32.525667351129364</v>
      </c>
      <c r="G44" s="40"/>
      <c r="H44" s="40">
        <v>293</v>
      </c>
      <c r="I44" s="41"/>
      <c r="J44" s="40"/>
      <c r="K44" s="42" t="s">
        <v>91</v>
      </c>
      <c r="L44" s="43" t="s">
        <v>91</v>
      </c>
      <c r="M44" s="43" t="s">
        <v>91</v>
      </c>
      <c r="N44" s="45">
        <f t="shared" si="1"/>
        <v>1098680</v>
      </c>
      <c r="O44" s="46">
        <f t="shared" si="2"/>
        <v>45173</v>
      </c>
      <c r="P44" s="36" t="s">
        <v>52</v>
      </c>
      <c r="Q44" s="47" t="s">
        <v>53</v>
      </c>
      <c r="R44" s="47" t="s">
        <v>141</v>
      </c>
      <c r="S44" s="35">
        <v>164</v>
      </c>
      <c r="T44" s="40">
        <v>440</v>
      </c>
      <c r="U44" s="45">
        <v>2497</v>
      </c>
      <c r="V44" s="49" t="s">
        <v>55</v>
      </c>
      <c r="W44" s="40">
        <v>75</v>
      </c>
      <c r="X44" s="44">
        <v>7.3</v>
      </c>
      <c r="Y44" s="38">
        <v>2.5</v>
      </c>
      <c r="Z44" s="38">
        <v>76.2</v>
      </c>
      <c r="AA44" s="50" t="s">
        <v>66</v>
      </c>
      <c r="AB44" s="51">
        <v>9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8" t="s">
        <v>133</v>
      </c>
      <c r="AM44" s="47"/>
      <c r="AN44" s="47"/>
      <c r="AO44" s="36" t="s">
        <v>147</v>
      </c>
      <c r="AP44" s="37"/>
      <c r="AQ44" s="53"/>
      <c r="AR44" s="53"/>
    </row>
    <row r="45" spans="1:42" s="8" customFormat="1" ht="21.75" customHeight="1">
      <c r="A45" s="55" t="s">
        <v>148</v>
      </c>
      <c r="B45" s="55" t="s">
        <v>149</v>
      </c>
      <c r="C45" s="55" t="s">
        <v>149</v>
      </c>
      <c r="D45" s="55" t="s">
        <v>149</v>
      </c>
      <c r="E45" s="55" t="s">
        <v>149</v>
      </c>
      <c r="F45" s="56">
        <f>AVERAGE(F5:F44)</f>
        <v>30.156878850102675</v>
      </c>
      <c r="G45" s="55" t="s">
        <v>149</v>
      </c>
      <c r="H45" s="56">
        <f>AVERAGE(H5:H44)</f>
        <v>319.35</v>
      </c>
      <c r="I45" s="55" t="s">
        <v>149</v>
      </c>
      <c r="J45" s="55" t="s">
        <v>149</v>
      </c>
      <c r="K45" s="56">
        <f>AVERAGE(K5:K44)</f>
        <v>854.7272727272727</v>
      </c>
      <c r="L45" s="57">
        <f>AVERAGE(L5:L44)</f>
        <v>0.8602537070504385</v>
      </c>
      <c r="M45" s="56">
        <f>AVERAGE(M5:M44)</f>
        <v>65.1701413476612</v>
      </c>
      <c r="N45" s="58">
        <f>AVERAGE(N5:N44)</f>
        <v>1306857.575</v>
      </c>
      <c r="O45" s="59" t="s">
        <v>150</v>
      </c>
      <c r="P45" s="59" t="s">
        <v>150</v>
      </c>
      <c r="Q45" s="59" t="s">
        <v>150</v>
      </c>
      <c r="R45" s="59" t="s">
        <v>150</v>
      </c>
      <c r="S45" s="59" t="s">
        <v>150</v>
      </c>
      <c r="T45" s="56">
        <f>AVERAGE(T5:T44)</f>
        <v>549.125</v>
      </c>
      <c r="U45" s="58">
        <f>AVERAGE(U5:U44)</f>
        <v>2379.325</v>
      </c>
      <c r="V45" s="59" t="s">
        <v>150</v>
      </c>
      <c r="W45" s="60">
        <f>AVERAGE(W5:W44)</f>
        <v>79.325</v>
      </c>
      <c r="X45" s="60">
        <f>AVERAGE(X5:X44)</f>
        <v>8.019999999999998</v>
      </c>
      <c r="Y45" s="60">
        <f>AVERAGE(Y5:Y44)</f>
        <v>2.425</v>
      </c>
      <c r="Z45" s="60">
        <f>AVERAGE(Z5:Z44)</f>
        <v>76.0375</v>
      </c>
      <c r="AA45" s="59" t="s">
        <v>150</v>
      </c>
      <c r="AB45" s="61">
        <f aca="true" t="shared" si="3" ref="AB45:AK45">AVERAGE(AB5:AB44)</f>
        <v>9</v>
      </c>
      <c r="AC45" s="62">
        <f t="shared" si="3"/>
        <v>4.025</v>
      </c>
      <c r="AD45" s="62">
        <f t="shared" si="3"/>
        <v>4.725</v>
      </c>
      <c r="AE45" s="62">
        <f t="shared" si="3"/>
        <v>4.725</v>
      </c>
      <c r="AF45" s="62">
        <f t="shared" si="3"/>
        <v>4.7</v>
      </c>
      <c r="AG45" s="62">
        <f t="shared" si="3"/>
        <v>4.75</v>
      </c>
      <c r="AH45" s="62">
        <f t="shared" si="3"/>
        <v>4.7</v>
      </c>
      <c r="AI45" s="62">
        <f t="shared" si="3"/>
        <v>2.5</v>
      </c>
      <c r="AJ45" s="62">
        <f t="shared" si="3"/>
        <v>4.95</v>
      </c>
      <c r="AK45" s="62">
        <f t="shared" si="3"/>
        <v>4.95</v>
      </c>
      <c r="AL45" s="59" t="s">
        <v>150</v>
      </c>
      <c r="AM45" s="59" t="s">
        <v>150</v>
      </c>
      <c r="AN45" s="59" t="s">
        <v>150</v>
      </c>
      <c r="AO45" s="63"/>
      <c r="AP45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6:G65536 G2:G44 H2:H65536 K2:O65536 I2:J44 I46:J65536"/>
    <dataValidation allowBlank="1" showInputMessage="1" showErrorMessage="1" imeMode="fullKatakana" sqref="R5:R44"/>
    <dataValidation allowBlank="1" showInputMessage="1" showErrorMessage="1" imeMode="on" sqref="C3:C4 D4:E4 B4 Q4:R4 Q5:Q44 AL5:AL44 P2:P65536 AO5:AO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2023-09-08T00:50:00Z</dcterms:created>
  <dcterms:modified xsi:type="dcterms:W3CDTF">2023-09-08T00:50:30Z</dcterms:modified>
  <cp:category/>
  <cp:version/>
  <cp:contentType/>
  <cp:contentStatus/>
</cp:coreProperties>
</file>