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<sst xmlns="http://schemas.openxmlformats.org/spreadsheetml/2006/main" count="334" uniqueCount="123">
  <si>
    <t>東京食肉市場</t>
  </si>
  <si>
    <t>＜宮城＞　12月05日　第24回新みやぎ農協栗っこ「仙台牛」枝肉共励会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</si>
  <si>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</si>
  <si>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</si>
  <si>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</si>
  <si>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</si>
  <si>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</si>
  <si>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</si>
  <si>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</si>
  <si>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</si>
  <si>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</si>
  <si>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</si>
  <si>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</si>
  <si>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</si>
  <si>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</si>
  <si>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</si>
  <si>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</si>
  <si>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</si>
  <si>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</si>
  <si>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</si>
  <si>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</si>
  <si>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</si>
  <si>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</si>
  <si>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</si>
  <si>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</si>
  <si>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</si>
  <si>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</si>
  <si>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</si>
  <si>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</si>
  <si>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</si>
  <si>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</si>
  <si>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</si>
  <si>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</si>
  <si>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</si>
  <si>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</si>
  <si>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</si>
  <si>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</si>
  <si>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</si>
  <si>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</si>
  <si>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</si>
  <si>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</si>
  <si>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</si>
  <si>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</si>
  <si>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</si>
  <si>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</si>
  <si>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</si>
  <si>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</si>
  <si>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青森県</t>
  </si>
  <si>
    <t>美津照重</t>
  </si>
  <si>
    <t>聖香藤</t>
  </si>
  <si>
    <t>第1花国</t>
  </si>
  <si>
    <t>宮城・新みやぎ</t>
  </si>
  <si>
    <t>和</t>
  </si>
  <si>
    <t>ﾇｷ</t>
  </si>
  <si>
    <t>A5</t>
  </si>
  <si>
    <t>優秀賞</t>
  </si>
  <si>
    <t>福島県</t>
  </si>
  <si>
    <t>紀多福</t>
  </si>
  <si>
    <t>美国桜</t>
  </si>
  <si>
    <t>忠富士</t>
  </si>
  <si>
    <t>栃木県</t>
  </si>
  <si>
    <t>平茂勝</t>
  </si>
  <si>
    <t>幸紀雄</t>
  </si>
  <si>
    <t>安福久</t>
  </si>
  <si>
    <t>岩手県</t>
  </si>
  <si>
    <t>勝早桜5</t>
  </si>
  <si>
    <t>3-</t>
  </si>
  <si>
    <t>茂晴花</t>
  </si>
  <si>
    <t>百合茂</t>
  </si>
  <si>
    <t>隆之国</t>
  </si>
  <si>
    <t>B4</t>
  </si>
  <si>
    <t>2+</t>
  </si>
  <si>
    <t>ｲ,ｴ</t>
  </si>
  <si>
    <t>ｾﾞﾝｼﾝ,ﾊﾞﾗ</t>
  </si>
  <si>
    <t>元白鵬</t>
  </si>
  <si>
    <t>勝忠平</t>
  </si>
  <si>
    <t>栗原市築館</t>
  </si>
  <si>
    <t>茂福久</t>
  </si>
  <si>
    <t>茂洋</t>
  </si>
  <si>
    <t>百合茂</t>
  </si>
  <si>
    <t>A4</t>
  </si>
  <si>
    <t>栗原市花山</t>
  </si>
  <si>
    <t>優良賞</t>
  </si>
  <si>
    <t>福之姫</t>
  </si>
  <si>
    <t>福之国</t>
  </si>
  <si>
    <t>ｳ</t>
  </si>
  <si>
    <t>ｿｳﾎﾞｳ</t>
  </si>
  <si>
    <t>宮城県</t>
  </si>
  <si>
    <t>諒太郎</t>
  </si>
  <si>
    <t>菊勝久</t>
  </si>
  <si>
    <t>安平</t>
  </si>
  <si>
    <t>ﾒｽ</t>
  </si>
  <si>
    <t>安久勝晃</t>
  </si>
  <si>
    <t>美津百合</t>
  </si>
  <si>
    <t>金幸</t>
  </si>
  <si>
    <t>ｵ､ｴ</t>
  </si>
  <si>
    <t>ｶﾀ,ﾊﾞﾗ</t>
  </si>
  <si>
    <t>花国安福</t>
  </si>
  <si>
    <t>茂重波</t>
  </si>
  <si>
    <t>愛之国</t>
  </si>
  <si>
    <t>緑乃大地</t>
  </si>
  <si>
    <t>第2平茂勝</t>
  </si>
  <si>
    <t>ﾁｬﾝﾋﾟｵﾝ賞</t>
  </si>
  <si>
    <t>栗原市一迫</t>
  </si>
  <si>
    <t>茂久桜</t>
  </si>
  <si>
    <t>勝早桜5</t>
  </si>
  <si>
    <t>第2平茂勝</t>
  </si>
  <si>
    <r>
      <t>北国7の</t>
    </r>
    <r>
      <rPr>
        <sz val="11"/>
        <rFont val="ＭＳ Ｐゴシック"/>
        <family val="3"/>
      </rPr>
      <t>8</t>
    </r>
  </si>
  <si>
    <t>2-</t>
  </si>
  <si>
    <t>北平安</t>
  </si>
  <si>
    <t>花金幸</t>
  </si>
  <si>
    <t>安福165の9</t>
  </si>
  <si>
    <t>ﾛｰｽ</t>
  </si>
  <si>
    <t>栗原市鶯沢</t>
  </si>
  <si>
    <t>自家産</t>
  </si>
  <si>
    <t>勝吾</t>
  </si>
  <si>
    <t>美国桜</t>
  </si>
  <si>
    <t>芳之国</t>
  </si>
  <si>
    <t>栗原市瀬峰</t>
  </si>
  <si>
    <t>美津北平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</si>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</sst>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2.01_\05_&#25522;&#36617;2312&#20316;&#26989;&#28168;\1&#65294;&#20316;&#26989;&#12501;&#12449;&#12452;&#12523;\2312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5"/>
  <sheetViews>
    <sheetView showZeros="0"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30.85526315789474</v>
      </c>
      <c r="G5" s="36"/>
      <c r="H5" s="37"/>
      <c r="I5" s="38"/>
      <c r="J5" s="37"/>
      <c r="K5" s="39">
        <v>775</v>
      </c>
      <c r="L5" s="40"/>
      <c r="M5" s="41">
        <f aca="true" t="shared" si="0" ref="M5:M34">S5/K5*100</f>
        <v>66.3225806451613</v>
      </c>
      <c r="N5" s="42">
        <f>S5*T5</f>
        <v>1851942</v>
      </c>
      <c r="O5" s="43">
        <v>45262</v>
      </c>
      <c r="P5" s="34" t="s">
        <v>51</v>
      </c>
      <c r="Q5" s="44" t="s">
        <v>52</v>
      </c>
      <c r="R5" s="45" t="s">
        <v>53</v>
      </c>
      <c r="S5" s="37">
        <v>514</v>
      </c>
      <c r="T5" s="42">
        <v>3603</v>
      </c>
      <c r="U5" s="46" t="s">
        <v>54</v>
      </c>
      <c r="V5" s="37">
        <v>83</v>
      </c>
      <c r="W5" s="41">
        <v>10.1</v>
      </c>
      <c r="X5" s="35">
        <v>1.5</v>
      </c>
      <c r="Y5" s="35">
        <v>79.2</v>
      </c>
      <c r="Z5" s="47">
        <v>4</v>
      </c>
      <c r="AA5" s="48">
        <v>11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 t="s">
        <v>55</v>
      </c>
      <c r="AP5" s="50"/>
      <c r="AQ5" s="50"/>
    </row>
    <row r="6" spans="1:43" s="6" customFormat="1" ht="15" customHeight="1">
      <c r="A6" s="33">
        <v>2</v>
      </c>
      <c r="B6" s="34" t="s">
        <v>56</v>
      </c>
      <c r="C6" s="34" t="s">
        <v>57</v>
      </c>
      <c r="D6" s="34" t="s">
        <v>58</v>
      </c>
      <c r="E6" s="34" t="s">
        <v>59</v>
      </c>
      <c r="F6" s="35">
        <v>30.49342105263158</v>
      </c>
      <c r="G6" s="36"/>
      <c r="H6" s="37"/>
      <c r="I6" s="38"/>
      <c r="J6" s="37"/>
      <c r="K6" s="39">
        <v>1040</v>
      </c>
      <c r="L6" s="40"/>
      <c r="M6" s="41">
        <f t="shared" si="0"/>
        <v>70</v>
      </c>
      <c r="N6" s="42">
        <f aca="true" t="shared" si="1" ref="N6:N34">S6*T6</f>
        <v>1953952</v>
      </c>
      <c r="O6" s="43">
        <f>$O$5</f>
        <v>45262</v>
      </c>
      <c r="P6" s="34" t="s">
        <v>51</v>
      </c>
      <c r="Q6" s="44" t="s">
        <v>52</v>
      </c>
      <c r="R6" s="44" t="s">
        <v>53</v>
      </c>
      <c r="S6" s="37">
        <v>728</v>
      </c>
      <c r="T6" s="42">
        <v>2684</v>
      </c>
      <c r="U6" s="46" t="s">
        <v>54</v>
      </c>
      <c r="V6" s="37">
        <v>121</v>
      </c>
      <c r="W6" s="41">
        <v>10.5</v>
      </c>
      <c r="X6" s="35">
        <v>3.3</v>
      </c>
      <c r="Y6" s="35">
        <v>80.1</v>
      </c>
      <c r="Z6" s="47">
        <v>4</v>
      </c>
      <c r="AA6" s="48">
        <v>11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/>
      <c r="AP6" s="50"/>
      <c r="AQ6" s="50"/>
    </row>
    <row r="7" spans="1:43" s="6" customFormat="1" ht="15" customHeight="1">
      <c r="A7" s="33">
        <v>3</v>
      </c>
      <c r="B7" s="34" t="s">
        <v>60</v>
      </c>
      <c r="C7" s="34" t="s">
        <v>57</v>
      </c>
      <c r="D7" s="34" t="s">
        <v>48</v>
      </c>
      <c r="E7" s="34" t="s">
        <v>61</v>
      </c>
      <c r="F7" s="35">
        <v>31.776315789473685</v>
      </c>
      <c r="G7" s="36"/>
      <c r="H7" s="37"/>
      <c r="I7" s="38"/>
      <c r="J7" s="37"/>
      <c r="K7" s="39">
        <v>850</v>
      </c>
      <c r="L7" s="40"/>
      <c r="M7" s="41">
        <f t="shared" si="0"/>
        <v>68.70588235294117</v>
      </c>
      <c r="N7" s="42">
        <f t="shared" si="1"/>
        <v>1815656</v>
      </c>
      <c r="O7" s="43">
        <f aca="true" t="shared" si="2" ref="O7:O34">$O$5</f>
        <v>45262</v>
      </c>
      <c r="P7" s="34" t="s">
        <v>51</v>
      </c>
      <c r="Q7" s="44" t="s">
        <v>52</v>
      </c>
      <c r="R7" s="44" t="s">
        <v>53</v>
      </c>
      <c r="S7" s="37">
        <v>584</v>
      </c>
      <c r="T7" s="42">
        <v>3109</v>
      </c>
      <c r="U7" s="46" t="s">
        <v>54</v>
      </c>
      <c r="V7" s="37">
        <v>101</v>
      </c>
      <c r="W7" s="41">
        <v>10.7</v>
      </c>
      <c r="X7" s="35">
        <v>1.8</v>
      </c>
      <c r="Y7" s="35">
        <v>80.7</v>
      </c>
      <c r="Z7" s="47">
        <v>5</v>
      </c>
      <c r="AA7" s="48">
        <v>12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55</v>
      </c>
      <c r="AP7" s="50"/>
      <c r="AQ7" s="50"/>
    </row>
    <row r="8" spans="1:43" s="6" customFormat="1" ht="15" customHeight="1">
      <c r="A8" s="33">
        <v>4</v>
      </c>
      <c r="B8" s="34" t="s">
        <v>60</v>
      </c>
      <c r="C8" s="34" t="s">
        <v>62</v>
      </c>
      <c r="D8" s="34" t="s">
        <v>63</v>
      </c>
      <c r="E8" s="34" t="s">
        <v>61</v>
      </c>
      <c r="F8" s="35">
        <v>32.13815789473684</v>
      </c>
      <c r="G8" s="36"/>
      <c r="H8" s="37"/>
      <c r="I8" s="38"/>
      <c r="J8" s="37"/>
      <c r="K8" s="39">
        <v>850</v>
      </c>
      <c r="L8" s="40"/>
      <c r="M8" s="41">
        <f t="shared" si="0"/>
        <v>67.17647058823529</v>
      </c>
      <c r="N8" s="42">
        <f t="shared" si="1"/>
        <v>1658184</v>
      </c>
      <c r="O8" s="43">
        <f t="shared" si="2"/>
        <v>45262</v>
      </c>
      <c r="P8" s="34" t="s">
        <v>51</v>
      </c>
      <c r="Q8" s="44" t="s">
        <v>52</v>
      </c>
      <c r="R8" s="44" t="s">
        <v>53</v>
      </c>
      <c r="S8" s="37">
        <v>571</v>
      </c>
      <c r="T8" s="42">
        <v>2904</v>
      </c>
      <c r="U8" s="46" t="s">
        <v>54</v>
      </c>
      <c r="V8" s="37">
        <v>91</v>
      </c>
      <c r="W8" s="41">
        <v>9.4</v>
      </c>
      <c r="X8" s="35">
        <v>1.2</v>
      </c>
      <c r="Y8" s="35">
        <v>79.3</v>
      </c>
      <c r="Z8" s="47">
        <v>3</v>
      </c>
      <c r="AA8" s="48">
        <v>10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34" t="s">
        <v>64</v>
      </c>
      <c r="C9" s="34" t="s">
        <v>65</v>
      </c>
      <c r="D9" s="34" t="s">
        <v>62</v>
      </c>
      <c r="E9" s="34" t="s">
        <v>58</v>
      </c>
      <c r="F9" s="35">
        <v>33.125</v>
      </c>
      <c r="G9" s="36"/>
      <c r="H9" s="37"/>
      <c r="I9" s="38"/>
      <c r="J9" s="37"/>
      <c r="K9" s="39">
        <v>860</v>
      </c>
      <c r="L9" s="40"/>
      <c r="M9" s="41">
        <f t="shared" si="0"/>
        <v>65.58139534883722</v>
      </c>
      <c r="N9" s="42">
        <f t="shared" si="1"/>
        <v>1424100</v>
      </c>
      <c r="O9" s="43">
        <f t="shared" si="2"/>
        <v>45262</v>
      </c>
      <c r="P9" s="34" t="s">
        <v>51</v>
      </c>
      <c r="Q9" s="44" t="s">
        <v>52</v>
      </c>
      <c r="R9" s="44" t="s">
        <v>53</v>
      </c>
      <c r="S9" s="37">
        <v>564</v>
      </c>
      <c r="T9" s="42">
        <v>2525</v>
      </c>
      <c r="U9" s="46" t="s">
        <v>54</v>
      </c>
      <c r="V9" s="37">
        <v>75</v>
      </c>
      <c r="W9" s="41">
        <v>9.8</v>
      </c>
      <c r="X9" s="35">
        <v>4.4</v>
      </c>
      <c r="Y9" s="35">
        <v>74.7</v>
      </c>
      <c r="Z9" s="47" t="s">
        <v>66</v>
      </c>
      <c r="AA9" s="48">
        <v>9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64</v>
      </c>
      <c r="C10" s="34" t="s">
        <v>67</v>
      </c>
      <c r="D10" s="34" t="s">
        <v>63</v>
      </c>
      <c r="E10" s="34" t="s">
        <v>68</v>
      </c>
      <c r="F10" s="35">
        <v>34.01315789473684</v>
      </c>
      <c r="G10" s="36"/>
      <c r="H10" s="37"/>
      <c r="I10" s="38"/>
      <c r="J10" s="37"/>
      <c r="K10" s="39">
        <v>795</v>
      </c>
      <c r="L10" s="40"/>
      <c r="M10" s="41">
        <f t="shared" si="0"/>
        <v>65.78616352201257</v>
      </c>
      <c r="N10" s="42">
        <f t="shared" si="1"/>
        <v>1352478</v>
      </c>
      <c r="O10" s="43">
        <f t="shared" si="2"/>
        <v>45262</v>
      </c>
      <c r="P10" s="34" t="s">
        <v>51</v>
      </c>
      <c r="Q10" s="44" t="s">
        <v>52</v>
      </c>
      <c r="R10" s="44" t="s">
        <v>53</v>
      </c>
      <c r="S10" s="37">
        <v>523</v>
      </c>
      <c r="T10" s="42">
        <v>2586</v>
      </c>
      <c r="U10" s="46" t="s">
        <v>54</v>
      </c>
      <c r="V10" s="37">
        <v>71</v>
      </c>
      <c r="W10" s="41">
        <v>8.6</v>
      </c>
      <c r="X10" s="35">
        <v>4</v>
      </c>
      <c r="Y10" s="35">
        <v>74.2</v>
      </c>
      <c r="Z10" s="47" t="s">
        <v>66</v>
      </c>
      <c r="AA10" s="48">
        <v>9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64</v>
      </c>
      <c r="C11" s="34" t="s">
        <v>69</v>
      </c>
      <c r="D11" s="34" t="s">
        <v>63</v>
      </c>
      <c r="E11" s="34" t="s">
        <v>68</v>
      </c>
      <c r="F11" s="35">
        <v>32.401315789473685</v>
      </c>
      <c r="G11" s="36"/>
      <c r="H11" s="37"/>
      <c r="I11" s="38"/>
      <c r="J11" s="37"/>
      <c r="K11" s="39">
        <v>670</v>
      </c>
      <c r="L11" s="40"/>
      <c r="M11" s="41">
        <f t="shared" si="0"/>
        <v>67.91044776119402</v>
      </c>
      <c r="N11" s="42">
        <f t="shared" si="1"/>
        <v>273000</v>
      </c>
      <c r="O11" s="43">
        <f t="shared" si="2"/>
        <v>45262</v>
      </c>
      <c r="P11" s="34" t="s">
        <v>51</v>
      </c>
      <c r="Q11" s="44" t="s">
        <v>52</v>
      </c>
      <c r="R11" s="44" t="s">
        <v>53</v>
      </c>
      <c r="S11" s="37">
        <v>455</v>
      </c>
      <c r="T11" s="42">
        <v>600</v>
      </c>
      <c r="U11" s="46" t="s">
        <v>70</v>
      </c>
      <c r="V11" s="37">
        <v>48</v>
      </c>
      <c r="W11" s="41">
        <v>6.8</v>
      </c>
      <c r="X11" s="35">
        <v>3.3</v>
      </c>
      <c r="Y11" s="35">
        <v>71.6</v>
      </c>
      <c r="Z11" s="47" t="s">
        <v>71</v>
      </c>
      <c r="AA11" s="48">
        <v>8</v>
      </c>
      <c r="AB11" s="46">
        <v>5</v>
      </c>
      <c r="AC11" s="46">
        <v>4</v>
      </c>
      <c r="AD11" s="46">
        <v>4</v>
      </c>
      <c r="AE11" s="46">
        <v>5</v>
      </c>
      <c r="AF11" s="46">
        <v>5</v>
      </c>
      <c r="AG11" s="46">
        <v>5</v>
      </c>
      <c r="AH11" s="46">
        <v>4</v>
      </c>
      <c r="AI11" s="46">
        <v>4</v>
      </c>
      <c r="AJ11" s="46">
        <v>4</v>
      </c>
      <c r="AK11" s="45" t="s">
        <v>72</v>
      </c>
      <c r="AL11" s="44"/>
      <c r="AM11" s="44"/>
      <c r="AN11" s="34" t="s">
        <v>73</v>
      </c>
      <c r="AO11" s="51"/>
      <c r="AP11" s="50"/>
      <c r="AQ11" s="50"/>
    </row>
    <row r="12" spans="1:43" s="6" customFormat="1" ht="15" customHeight="1">
      <c r="A12" s="33">
        <v>8</v>
      </c>
      <c r="B12" s="34" t="s">
        <v>64</v>
      </c>
      <c r="C12" s="34" t="s">
        <v>74</v>
      </c>
      <c r="D12" s="34" t="s">
        <v>58</v>
      </c>
      <c r="E12" s="34" t="s">
        <v>75</v>
      </c>
      <c r="F12" s="35">
        <v>33.81578947368421</v>
      </c>
      <c r="G12" s="36"/>
      <c r="H12" s="37"/>
      <c r="I12" s="38"/>
      <c r="J12" s="37"/>
      <c r="K12" s="39">
        <v>765</v>
      </c>
      <c r="L12" s="40"/>
      <c r="M12" s="41">
        <f t="shared" si="0"/>
        <v>64.31372549019608</v>
      </c>
      <c r="N12" s="42">
        <f t="shared" si="1"/>
        <v>1196052</v>
      </c>
      <c r="O12" s="43">
        <f t="shared" si="2"/>
        <v>45262</v>
      </c>
      <c r="P12" s="34" t="s">
        <v>51</v>
      </c>
      <c r="Q12" s="44" t="s">
        <v>52</v>
      </c>
      <c r="R12" s="44" t="s">
        <v>53</v>
      </c>
      <c r="S12" s="37">
        <v>492</v>
      </c>
      <c r="T12" s="42">
        <v>2431</v>
      </c>
      <c r="U12" s="46" t="s">
        <v>54</v>
      </c>
      <c r="V12" s="37">
        <v>70</v>
      </c>
      <c r="W12" s="41">
        <v>8.7</v>
      </c>
      <c r="X12" s="35">
        <v>3.4</v>
      </c>
      <c r="Y12" s="35">
        <v>75.1</v>
      </c>
      <c r="Z12" s="47" t="s">
        <v>71</v>
      </c>
      <c r="AA12" s="48">
        <v>8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76</v>
      </c>
      <c r="C13" s="34" t="s">
        <v>77</v>
      </c>
      <c r="D13" s="34" t="s">
        <v>78</v>
      </c>
      <c r="E13" s="34" t="s">
        <v>50</v>
      </c>
      <c r="F13" s="35">
        <v>30.98684210526316</v>
      </c>
      <c r="G13" s="36"/>
      <c r="H13" s="37"/>
      <c r="I13" s="38"/>
      <c r="J13" s="37"/>
      <c r="K13" s="39">
        <v>890</v>
      </c>
      <c r="L13" s="40"/>
      <c r="M13" s="41">
        <f t="shared" si="0"/>
        <v>63.93258426966292</v>
      </c>
      <c r="N13" s="42">
        <f t="shared" si="1"/>
        <v>1431604</v>
      </c>
      <c r="O13" s="43">
        <f t="shared" si="2"/>
        <v>45262</v>
      </c>
      <c r="P13" s="34" t="s">
        <v>51</v>
      </c>
      <c r="Q13" s="44" t="s">
        <v>52</v>
      </c>
      <c r="R13" s="44" t="s">
        <v>53</v>
      </c>
      <c r="S13" s="37">
        <v>569</v>
      </c>
      <c r="T13" s="42">
        <v>2516</v>
      </c>
      <c r="U13" s="46" t="s">
        <v>54</v>
      </c>
      <c r="V13" s="37">
        <v>76</v>
      </c>
      <c r="W13" s="41">
        <v>9.2</v>
      </c>
      <c r="X13" s="35">
        <v>1.7</v>
      </c>
      <c r="Y13" s="35">
        <v>76.9</v>
      </c>
      <c r="Z13" s="47">
        <v>4</v>
      </c>
      <c r="AA13" s="48">
        <v>11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34" t="s">
        <v>76</v>
      </c>
      <c r="C14" s="34" t="s">
        <v>77</v>
      </c>
      <c r="D14" s="34" t="s">
        <v>79</v>
      </c>
      <c r="E14" s="34" t="s">
        <v>63</v>
      </c>
      <c r="F14" s="35">
        <v>29.144736842105264</v>
      </c>
      <c r="G14" s="36"/>
      <c r="H14" s="37"/>
      <c r="I14" s="38"/>
      <c r="J14" s="37"/>
      <c r="K14" s="39">
        <v>830</v>
      </c>
      <c r="L14" s="40"/>
      <c r="M14" s="41">
        <f t="shared" si="0"/>
        <v>64.45783132530121</v>
      </c>
      <c r="N14" s="42">
        <f t="shared" si="1"/>
        <v>1285605</v>
      </c>
      <c r="O14" s="43">
        <f t="shared" si="2"/>
        <v>45262</v>
      </c>
      <c r="P14" s="34" t="s">
        <v>51</v>
      </c>
      <c r="Q14" s="44" t="s">
        <v>52</v>
      </c>
      <c r="R14" s="44" t="s">
        <v>53</v>
      </c>
      <c r="S14" s="37">
        <v>535</v>
      </c>
      <c r="T14" s="42">
        <v>2403</v>
      </c>
      <c r="U14" s="46" t="s">
        <v>80</v>
      </c>
      <c r="V14" s="37">
        <v>73</v>
      </c>
      <c r="W14" s="41">
        <v>8.3</v>
      </c>
      <c r="X14" s="35">
        <v>1.5</v>
      </c>
      <c r="Y14" s="35">
        <v>76.4</v>
      </c>
      <c r="Z14" s="47">
        <v>2</v>
      </c>
      <c r="AA14" s="48">
        <v>7</v>
      </c>
      <c r="AB14" s="46">
        <v>5</v>
      </c>
      <c r="AC14" s="46">
        <v>4</v>
      </c>
      <c r="AD14" s="46">
        <v>4</v>
      </c>
      <c r="AE14" s="46">
        <v>4</v>
      </c>
      <c r="AF14" s="46">
        <v>5</v>
      </c>
      <c r="AG14" s="46">
        <v>4</v>
      </c>
      <c r="AH14" s="46">
        <v>2</v>
      </c>
      <c r="AI14" s="46">
        <v>5</v>
      </c>
      <c r="AJ14" s="46">
        <v>5</v>
      </c>
      <c r="AK14" s="44"/>
      <c r="AL14" s="44"/>
      <c r="AM14" s="44"/>
      <c r="AN14" s="51"/>
      <c r="AO14" s="51"/>
      <c r="AP14" s="50"/>
      <c r="AQ14" s="50"/>
    </row>
    <row r="15" spans="1:43" s="6" customFormat="1" ht="15" customHeight="1">
      <c r="A15" s="33">
        <v>11</v>
      </c>
      <c r="B15" s="34" t="s">
        <v>81</v>
      </c>
      <c r="C15" s="34" t="s">
        <v>62</v>
      </c>
      <c r="D15" s="34" t="s">
        <v>63</v>
      </c>
      <c r="E15" s="34" t="s">
        <v>75</v>
      </c>
      <c r="F15" s="35">
        <v>31.80921052631579</v>
      </c>
      <c r="G15" s="36"/>
      <c r="H15" s="37"/>
      <c r="I15" s="38"/>
      <c r="J15" s="37"/>
      <c r="K15" s="39">
        <v>800</v>
      </c>
      <c r="L15" s="40"/>
      <c r="M15" s="41">
        <f t="shared" si="0"/>
        <v>63.625</v>
      </c>
      <c r="N15" s="42">
        <f t="shared" si="1"/>
        <v>1519874</v>
      </c>
      <c r="O15" s="43">
        <f t="shared" si="2"/>
        <v>45262</v>
      </c>
      <c r="P15" s="34" t="s">
        <v>51</v>
      </c>
      <c r="Q15" s="44" t="s">
        <v>52</v>
      </c>
      <c r="R15" s="44" t="s">
        <v>53</v>
      </c>
      <c r="S15" s="37">
        <v>509</v>
      </c>
      <c r="T15" s="42">
        <v>2986</v>
      </c>
      <c r="U15" s="46" t="s">
        <v>54</v>
      </c>
      <c r="V15" s="37">
        <v>92</v>
      </c>
      <c r="W15" s="41">
        <v>9.3</v>
      </c>
      <c r="X15" s="35">
        <v>2.3</v>
      </c>
      <c r="Y15" s="35">
        <v>79.2</v>
      </c>
      <c r="Z15" s="47">
        <v>5</v>
      </c>
      <c r="AA15" s="48">
        <v>12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34" t="s">
        <v>82</v>
      </c>
      <c r="AP15" s="50"/>
      <c r="AQ15" s="50"/>
    </row>
    <row r="16" spans="1:43" s="6" customFormat="1" ht="15" customHeight="1">
      <c r="A16" s="33">
        <v>12</v>
      </c>
      <c r="B16" s="34" t="s">
        <v>60</v>
      </c>
      <c r="C16" s="34" t="s">
        <v>83</v>
      </c>
      <c r="D16" s="34" t="s">
        <v>63</v>
      </c>
      <c r="E16" s="34" t="s">
        <v>84</v>
      </c>
      <c r="F16" s="35">
        <v>30.92105263157895</v>
      </c>
      <c r="G16" s="37"/>
      <c r="H16" s="37"/>
      <c r="I16" s="38"/>
      <c r="J16" s="37"/>
      <c r="K16" s="39">
        <v>910</v>
      </c>
      <c r="L16" s="40"/>
      <c r="M16" s="41">
        <f t="shared" si="0"/>
        <v>64.50549450549451</v>
      </c>
      <c r="N16" s="42">
        <f t="shared" si="1"/>
        <v>1529135</v>
      </c>
      <c r="O16" s="43">
        <f t="shared" si="2"/>
        <v>45262</v>
      </c>
      <c r="P16" s="34" t="s">
        <v>51</v>
      </c>
      <c r="Q16" s="44" t="s">
        <v>52</v>
      </c>
      <c r="R16" s="44" t="s">
        <v>53</v>
      </c>
      <c r="S16" s="37">
        <v>587</v>
      </c>
      <c r="T16" s="42">
        <v>2605</v>
      </c>
      <c r="U16" s="46" t="s">
        <v>54</v>
      </c>
      <c r="V16" s="37">
        <v>90</v>
      </c>
      <c r="W16" s="41">
        <v>9.2</v>
      </c>
      <c r="X16" s="35">
        <v>1.7</v>
      </c>
      <c r="Y16" s="35">
        <v>78.4</v>
      </c>
      <c r="Z16" s="47">
        <v>5</v>
      </c>
      <c r="AA16" s="48">
        <v>12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2</v>
      </c>
      <c r="AI16" s="46">
        <v>5</v>
      </c>
      <c r="AJ16" s="46">
        <v>5</v>
      </c>
      <c r="AK16" s="45" t="s">
        <v>85</v>
      </c>
      <c r="AL16" s="44"/>
      <c r="AM16" s="44"/>
      <c r="AN16" s="34" t="s">
        <v>86</v>
      </c>
      <c r="AO16" s="51"/>
      <c r="AP16" s="50"/>
      <c r="AQ16" s="50"/>
    </row>
    <row r="17" spans="1:43" s="6" customFormat="1" ht="15" customHeight="1">
      <c r="A17" s="33">
        <v>13</v>
      </c>
      <c r="B17" s="34" t="s">
        <v>87</v>
      </c>
      <c r="C17" s="34" t="s">
        <v>65</v>
      </c>
      <c r="D17" s="34" t="s">
        <v>88</v>
      </c>
      <c r="E17" s="34" t="s">
        <v>63</v>
      </c>
      <c r="F17" s="35">
        <v>30.789473684210527</v>
      </c>
      <c r="G17" s="37"/>
      <c r="H17" s="37"/>
      <c r="I17" s="38"/>
      <c r="J17" s="37"/>
      <c r="K17" s="39">
        <v>800</v>
      </c>
      <c r="L17" s="40"/>
      <c r="M17" s="41">
        <f t="shared" si="0"/>
        <v>64.5</v>
      </c>
      <c r="N17" s="42">
        <f t="shared" si="1"/>
        <v>1369464</v>
      </c>
      <c r="O17" s="43">
        <f t="shared" si="2"/>
        <v>45262</v>
      </c>
      <c r="P17" s="34" t="s">
        <v>51</v>
      </c>
      <c r="Q17" s="44" t="s">
        <v>52</v>
      </c>
      <c r="R17" s="44" t="s">
        <v>53</v>
      </c>
      <c r="S17" s="37">
        <v>516</v>
      </c>
      <c r="T17" s="42">
        <v>2654</v>
      </c>
      <c r="U17" s="46" t="s">
        <v>54</v>
      </c>
      <c r="V17" s="37">
        <v>86</v>
      </c>
      <c r="W17" s="41">
        <v>9</v>
      </c>
      <c r="X17" s="35">
        <v>3.1</v>
      </c>
      <c r="Y17" s="35">
        <v>77.3</v>
      </c>
      <c r="Z17" s="47" t="s">
        <v>66</v>
      </c>
      <c r="AA17" s="48">
        <v>9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34" t="s">
        <v>64</v>
      </c>
      <c r="C18" s="34" t="s">
        <v>89</v>
      </c>
      <c r="D18" s="34" t="s">
        <v>75</v>
      </c>
      <c r="E18" s="34" t="s">
        <v>90</v>
      </c>
      <c r="F18" s="35">
        <v>32.006578947368425</v>
      </c>
      <c r="G18" s="37"/>
      <c r="H18" s="37"/>
      <c r="I18" s="38"/>
      <c r="J18" s="37"/>
      <c r="K18" s="39">
        <v>700</v>
      </c>
      <c r="L18" s="40"/>
      <c r="M18" s="41">
        <f t="shared" si="0"/>
        <v>65</v>
      </c>
      <c r="N18" s="42">
        <f t="shared" si="1"/>
        <v>1153880</v>
      </c>
      <c r="O18" s="43">
        <f t="shared" si="2"/>
        <v>45262</v>
      </c>
      <c r="P18" s="34" t="s">
        <v>51</v>
      </c>
      <c r="Q18" s="44" t="s">
        <v>52</v>
      </c>
      <c r="R18" s="44" t="s">
        <v>91</v>
      </c>
      <c r="S18" s="37">
        <v>455</v>
      </c>
      <c r="T18" s="42">
        <v>2536</v>
      </c>
      <c r="U18" s="46" t="s">
        <v>80</v>
      </c>
      <c r="V18" s="37">
        <v>63</v>
      </c>
      <c r="W18" s="41">
        <v>7.6</v>
      </c>
      <c r="X18" s="35">
        <v>1.5</v>
      </c>
      <c r="Y18" s="35">
        <v>75.7</v>
      </c>
      <c r="Z18" s="47">
        <v>2</v>
      </c>
      <c r="AA18" s="48">
        <v>7</v>
      </c>
      <c r="AB18" s="46">
        <v>5</v>
      </c>
      <c r="AC18" s="46">
        <v>4</v>
      </c>
      <c r="AD18" s="46">
        <v>4</v>
      </c>
      <c r="AE18" s="46">
        <v>4</v>
      </c>
      <c r="AF18" s="46">
        <v>5</v>
      </c>
      <c r="AG18" s="46">
        <v>4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34" t="s">
        <v>64</v>
      </c>
      <c r="C19" s="34" t="s">
        <v>92</v>
      </c>
      <c r="D19" s="34" t="s">
        <v>93</v>
      </c>
      <c r="E19" s="34" t="s">
        <v>94</v>
      </c>
      <c r="F19" s="35">
        <v>31.25</v>
      </c>
      <c r="G19" s="37"/>
      <c r="H19" s="37"/>
      <c r="I19" s="38"/>
      <c r="J19" s="37"/>
      <c r="K19" s="39">
        <v>645</v>
      </c>
      <c r="L19" s="40"/>
      <c r="M19" s="41">
        <f t="shared" si="0"/>
        <v>63.410852713178286</v>
      </c>
      <c r="N19" s="42">
        <f t="shared" si="1"/>
        <v>1025363</v>
      </c>
      <c r="O19" s="43">
        <f t="shared" si="2"/>
        <v>45262</v>
      </c>
      <c r="P19" s="34" t="s">
        <v>51</v>
      </c>
      <c r="Q19" s="44" t="s">
        <v>52</v>
      </c>
      <c r="R19" s="44" t="s">
        <v>91</v>
      </c>
      <c r="S19" s="37">
        <v>409</v>
      </c>
      <c r="T19" s="42">
        <v>2507</v>
      </c>
      <c r="U19" s="46" t="s">
        <v>54</v>
      </c>
      <c r="V19" s="37">
        <v>68</v>
      </c>
      <c r="W19" s="41">
        <v>7.4</v>
      </c>
      <c r="X19" s="35">
        <v>1.7</v>
      </c>
      <c r="Y19" s="35">
        <v>76.4</v>
      </c>
      <c r="Z19" s="47">
        <v>4</v>
      </c>
      <c r="AA19" s="48">
        <v>11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3</v>
      </c>
      <c r="AI19" s="46">
        <v>5</v>
      </c>
      <c r="AJ19" s="46">
        <v>5</v>
      </c>
      <c r="AK19" s="45" t="s">
        <v>95</v>
      </c>
      <c r="AL19" s="44"/>
      <c r="AM19" s="44"/>
      <c r="AN19" s="34" t="s">
        <v>96</v>
      </c>
      <c r="AO19" s="51"/>
      <c r="AP19" s="50"/>
      <c r="AQ19" s="50"/>
    </row>
    <row r="20" spans="1:43" s="6" customFormat="1" ht="15" customHeight="1">
      <c r="A20" s="33">
        <v>16</v>
      </c>
      <c r="B20" s="34" t="s">
        <v>47</v>
      </c>
      <c r="C20" s="34" t="s">
        <v>97</v>
      </c>
      <c r="D20" s="34" t="s">
        <v>61</v>
      </c>
      <c r="E20" s="34" t="s">
        <v>98</v>
      </c>
      <c r="F20" s="35">
        <v>30.36184210526316</v>
      </c>
      <c r="G20" s="37"/>
      <c r="H20" s="37"/>
      <c r="I20" s="38"/>
      <c r="J20" s="37"/>
      <c r="K20" s="39">
        <v>630</v>
      </c>
      <c r="L20" s="40"/>
      <c r="M20" s="41">
        <f t="shared" si="0"/>
        <v>64.60317460317461</v>
      </c>
      <c r="N20" s="42">
        <f t="shared" si="1"/>
        <v>1030524</v>
      </c>
      <c r="O20" s="43">
        <f t="shared" si="2"/>
        <v>45262</v>
      </c>
      <c r="P20" s="34" t="s">
        <v>51</v>
      </c>
      <c r="Q20" s="44" t="s">
        <v>52</v>
      </c>
      <c r="R20" s="44" t="s">
        <v>91</v>
      </c>
      <c r="S20" s="37">
        <v>407</v>
      </c>
      <c r="T20" s="42">
        <v>2532</v>
      </c>
      <c r="U20" s="46" t="s">
        <v>54</v>
      </c>
      <c r="V20" s="37">
        <v>66</v>
      </c>
      <c r="W20" s="41">
        <v>7.8</v>
      </c>
      <c r="X20" s="35">
        <v>3.4</v>
      </c>
      <c r="Y20" s="35">
        <v>75.1</v>
      </c>
      <c r="Z20" s="47" t="s">
        <v>66</v>
      </c>
      <c r="AA20" s="48">
        <v>9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34" t="s">
        <v>64</v>
      </c>
      <c r="C21" s="34" t="s">
        <v>99</v>
      </c>
      <c r="D21" s="34" t="s">
        <v>100</v>
      </c>
      <c r="E21" s="34" t="s">
        <v>101</v>
      </c>
      <c r="F21" s="35">
        <v>31.282894736842106</v>
      </c>
      <c r="G21" s="37"/>
      <c r="H21" s="37"/>
      <c r="I21" s="38"/>
      <c r="J21" s="37"/>
      <c r="K21" s="39">
        <v>630</v>
      </c>
      <c r="L21" s="40"/>
      <c r="M21" s="41">
        <f t="shared" si="0"/>
        <v>66.5079365079365</v>
      </c>
      <c r="N21" s="42">
        <f t="shared" si="1"/>
        <v>1107417</v>
      </c>
      <c r="O21" s="43">
        <f t="shared" si="2"/>
        <v>45262</v>
      </c>
      <c r="P21" s="34" t="s">
        <v>51</v>
      </c>
      <c r="Q21" s="44" t="s">
        <v>52</v>
      </c>
      <c r="R21" s="44" t="s">
        <v>91</v>
      </c>
      <c r="S21" s="37">
        <v>419</v>
      </c>
      <c r="T21" s="42">
        <v>2643</v>
      </c>
      <c r="U21" s="46" t="s">
        <v>54</v>
      </c>
      <c r="V21" s="37">
        <v>69</v>
      </c>
      <c r="W21" s="41">
        <v>8.2</v>
      </c>
      <c r="X21" s="35">
        <v>3.5</v>
      </c>
      <c r="Y21" s="35">
        <v>75.5</v>
      </c>
      <c r="Z21" s="47">
        <v>3</v>
      </c>
      <c r="AA21" s="48">
        <v>10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34" t="s">
        <v>64</v>
      </c>
      <c r="C22" s="34" t="s">
        <v>67</v>
      </c>
      <c r="D22" s="34" t="s">
        <v>68</v>
      </c>
      <c r="E22" s="34" t="s">
        <v>94</v>
      </c>
      <c r="F22" s="35">
        <v>29.375</v>
      </c>
      <c r="G22" s="37"/>
      <c r="H22" s="37"/>
      <c r="I22" s="38"/>
      <c r="J22" s="37"/>
      <c r="K22" s="39">
        <v>640</v>
      </c>
      <c r="L22" s="40"/>
      <c r="M22" s="41">
        <f t="shared" si="0"/>
        <v>65.46875</v>
      </c>
      <c r="N22" s="42">
        <f t="shared" si="1"/>
        <v>1466919</v>
      </c>
      <c r="O22" s="43">
        <f t="shared" si="2"/>
        <v>45262</v>
      </c>
      <c r="P22" s="34" t="s">
        <v>51</v>
      </c>
      <c r="Q22" s="44" t="s">
        <v>52</v>
      </c>
      <c r="R22" s="44" t="s">
        <v>91</v>
      </c>
      <c r="S22" s="37">
        <v>419</v>
      </c>
      <c r="T22" s="42">
        <v>3501</v>
      </c>
      <c r="U22" s="46" t="s">
        <v>54</v>
      </c>
      <c r="V22" s="37">
        <v>58</v>
      </c>
      <c r="W22" s="41">
        <v>7</v>
      </c>
      <c r="X22" s="35">
        <v>2.7</v>
      </c>
      <c r="Y22" s="35">
        <v>74</v>
      </c>
      <c r="Z22" s="47">
        <v>5</v>
      </c>
      <c r="AA22" s="48">
        <v>12</v>
      </c>
      <c r="AB22" s="46">
        <v>3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34" t="s">
        <v>102</v>
      </c>
      <c r="AP22" s="50"/>
      <c r="AQ22" s="50"/>
    </row>
    <row r="23" spans="1:43" s="6" customFormat="1" ht="15" customHeight="1">
      <c r="A23" s="33">
        <v>19</v>
      </c>
      <c r="B23" s="34" t="s">
        <v>87</v>
      </c>
      <c r="C23" s="34" t="s">
        <v>65</v>
      </c>
      <c r="D23" s="34" t="s">
        <v>63</v>
      </c>
      <c r="E23" s="34" t="s">
        <v>61</v>
      </c>
      <c r="F23" s="35">
        <v>30.526315789473685</v>
      </c>
      <c r="G23" s="37"/>
      <c r="H23" s="37"/>
      <c r="I23" s="38"/>
      <c r="J23" s="37"/>
      <c r="K23" s="39">
        <v>630</v>
      </c>
      <c r="L23" s="40"/>
      <c r="M23" s="41">
        <f t="shared" si="0"/>
        <v>65.07936507936508</v>
      </c>
      <c r="N23" s="42">
        <f t="shared" si="1"/>
        <v>1321430</v>
      </c>
      <c r="O23" s="43">
        <f t="shared" si="2"/>
        <v>45262</v>
      </c>
      <c r="P23" s="34" t="s">
        <v>51</v>
      </c>
      <c r="Q23" s="44" t="s">
        <v>52</v>
      </c>
      <c r="R23" s="44" t="s">
        <v>91</v>
      </c>
      <c r="S23" s="37">
        <v>410</v>
      </c>
      <c r="T23" s="42">
        <v>3223</v>
      </c>
      <c r="U23" s="46" t="s">
        <v>54</v>
      </c>
      <c r="V23" s="37">
        <v>72</v>
      </c>
      <c r="W23" s="41">
        <v>7.7</v>
      </c>
      <c r="X23" s="35">
        <v>1.7</v>
      </c>
      <c r="Y23" s="35">
        <v>77.2</v>
      </c>
      <c r="Z23" s="47">
        <v>4</v>
      </c>
      <c r="AA23" s="48">
        <v>11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34" t="s">
        <v>82</v>
      </c>
      <c r="AP23" s="50"/>
      <c r="AQ23" s="50"/>
    </row>
    <row r="24" spans="1:43" s="6" customFormat="1" ht="15" customHeight="1">
      <c r="A24" s="33">
        <v>20</v>
      </c>
      <c r="B24" s="34" t="s">
        <v>103</v>
      </c>
      <c r="C24" s="34" t="s">
        <v>83</v>
      </c>
      <c r="D24" s="34" t="s">
        <v>104</v>
      </c>
      <c r="E24" s="34" t="s">
        <v>68</v>
      </c>
      <c r="F24" s="35">
        <v>30.55921052631579</v>
      </c>
      <c r="G24" s="37"/>
      <c r="H24" s="37"/>
      <c r="I24" s="38"/>
      <c r="J24" s="37"/>
      <c r="K24" s="39">
        <v>700</v>
      </c>
      <c r="L24" s="40"/>
      <c r="M24" s="41">
        <f t="shared" si="0"/>
        <v>63.714285714285715</v>
      </c>
      <c r="N24" s="42">
        <f t="shared" si="1"/>
        <v>1144436</v>
      </c>
      <c r="O24" s="43">
        <f t="shared" si="2"/>
        <v>45262</v>
      </c>
      <c r="P24" s="34" t="s">
        <v>51</v>
      </c>
      <c r="Q24" s="44" t="s">
        <v>52</v>
      </c>
      <c r="R24" s="44" t="s">
        <v>91</v>
      </c>
      <c r="S24" s="37">
        <v>446</v>
      </c>
      <c r="T24" s="42">
        <v>2566</v>
      </c>
      <c r="U24" s="46" t="s">
        <v>54</v>
      </c>
      <c r="V24" s="37">
        <v>76</v>
      </c>
      <c r="W24" s="41">
        <v>8.4</v>
      </c>
      <c r="X24" s="35">
        <v>3.2</v>
      </c>
      <c r="Y24" s="35">
        <v>76.5</v>
      </c>
      <c r="Z24" s="47">
        <v>4</v>
      </c>
      <c r="AA24" s="48">
        <v>11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60</v>
      </c>
      <c r="C25" s="34" t="s">
        <v>99</v>
      </c>
      <c r="D25" s="34" t="s">
        <v>79</v>
      </c>
      <c r="E25" s="34" t="s">
        <v>90</v>
      </c>
      <c r="F25" s="35">
        <v>30.032894736842106</v>
      </c>
      <c r="G25" s="37"/>
      <c r="H25" s="37"/>
      <c r="I25" s="38"/>
      <c r="J25" s="37"/>
      <c r="K25" s="39">
        <v>635</v>
      </c>
      <c r="L25" s="40"/>
      <c r="M25" s="41">
        <f t="shared" si="0"/>
        <v>69.13385826771653</v>
      </c>
      <c r="N25" s="42">
        <f t="shared" si="1"/>
        <v>1317878</v>
      </c>
      <c r="O25" s="43">
        <f t="shared" si="2"/>
        <v>45262</v>
      </c>
      <c r="P25" s="34" t="s">
        <v>51</v>
      </c>
      <c r="Q25" s="44" t="s">
        <v>52</v>
      </c>
      <c r="R25" s="44" t="s">
        <v>91</v>
      </c>
      <c r="S25" s="37">
        <v>439</v>
      </c>
      <c r="T25" s="42">
        <v>3002</v>
      </c>
      <c r="U25" s="46" t="s">
        <v>54</v>
      </c>
      <c r="V25" s="37">
        <v>72</v>
      </c>
      <c r="W25" s="41">
        <v>10.3</v>
      </c>
      <c r="X25" s="35">
        <v>4.2</v>
      </c>
      <c r="Y25" s="35">
        <v>76.4</v>
      </c>
      <c r="Z25" s="47">
        <v>4</v>
      </c>
      <c r="AA25" s="48">
        <v>11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34" t="s">
        <v>55</v>
      </c>
      <c r="AP25" s="50"/>
      <c r="AQ25" s="50"/>
    </row>
    <row r="26" spans="1:43" s="6" customFormat="1" ht="15" customHeight="1">
      <c r="A26" s="33">
        <v>22</v>
      </c>
      <c r="B26" s="34" t="s">
        <v>64</v>
      </c>
      <c r="C26" s="34" t="s">
        <v>105</v>
      </c>
      <c r="D26" s="34" t="s">
        <v>50</v>
      </c>
      <c r="E26" s="34" t="s">
        <v>63</v>
      </c>
      <c r="F26" s="35">
        <v>30.789473684210527</v>
      </c>
      <c r="G26" s="37"/>
      <c r="H26" s="37"/>
      <c r="I26" s="38"/>
      <c r="J26" s="37"/>
      <c r="K26" s="39">
        <v>690</v>
      </c>
      <c r="L26" s="40"/>
      <c r="M26" s="41">
        <f t="shared" si="0"/>
        <v>66.81159420289855</v>
      </c>
      <c r="N26" s="42">
        <f t="shared" si="1"/>
        <v>1153422</v>
      </c>
      <c r="O26" s="43">
        <f t="shared" si="2"/>
        <v>45262</v>
      </c>
      <c r="P26" s="34" t="s">
        <v>51</v>
      </c>
      <c r="Q26" s="44" t="s">
        <v>52</v>
      </c>
      <c r="R26" s="44" t="s">
        <v>91</v>
      </c>
      <c r="S26" s="37">
        <v>461</v>
      </c>
      <c r="T26" s="42">
        <v>2502</v>
      </c>
      <c r="U26" s="46" t="s">
        <v>54</v>
      </c>
      <c r="V26" s="37">
        <v>70</v>
      </c>
      <c r="W26" s="41">
        <v>8.6</v>
      </c>
      <c r="X26" s="35">
        <v>3.7</v>
      </c>
      <c r="Y26" s="35">
        <v>75.1</v>
      </c>
      <c r="Z26" s="47">
        <v>3</v>
      </c>
      <c r="AA26" s="48">
        <v>10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64</v>
      </c>
      <c r="C27" s="34" t="s">
        <v>83</v>
      </c>
      <c r="D27" s="34" t="s">
        <v>106</v>
      </c>
      <c r="E27" s="34" t="s">
        <v>107</v>
      </c>
      <c r="F27" s="35">
        <v>30</v>
      </c>
      <c r="G27" s="37"/>
      <c r="H27" s="37"/>
      <c r="I27" s="38"/>
      <c r="J27" s="37"/>
      <c r="K27" s="39">
        <v>600</v>
      </c>
      <c r="L27" s="40"/>
      <c r="M27" s="41">
        <f t="shared" si="0"/>
        <v>66.83333333333333</v>
      </c>
      <c r="N27" s="42">
        <f t="shared" si="1"/>
        <v>920295</v>
      </c>
      <c r="O27" s="43">
        <f t="shared" si="2"/>
        <v>45262</v>
      </c>
      <c r="P27" s="34" t="s">
        <v>51</v>
      </c>
      <c r="Q27" s="44" t="s">
        <v>52</v>
      </c>
      <c r="R27" s="44" t="s">
        <v>91</v>
      </c>
      <c r="S27" s="37">
        <v>401</v>
      </c>
      <c r="T27" s="42">
        <v>2295</v>
      </c>
      <c r="U27" s="46" t="s">
        <v>80</v>
      </c>
      <c r="V27" s="37">
        <v>54</v>
      </c>
      <c r="W27" s="41">
        <v>7.2</v>
      </c>
      <c r="X27" s="35">
        <v>3.8</v>
      </c>
      <c r="Y27" s="35">
        <v>72.8</v>
      </c>
      <c r="Z27" s="47" t="s">
        <v>108</v>
      </c>
      <c r="AA27" s="48">
        <v>6</v>
      </c>
      <c r="AB27" s="46">
        <v>4</v>
      </c>
      <c r="AC27" s="46">
        <v>4</v>
      </c>
      <c r="AD27" s="46">
        <v>4</v>
      </c>
      <c r="AE27" s="46">
        <v>4</v>
      </c>
      <c r="AF27" s="46">
        <v>4</v>
      </c>
      <c r="AG27" s="46">
        <v>4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64</v>
      </c>
      <c r="C28" s="34" t="s">
        <v>92</v>
      </c>
      <c r="D28" s="34" t="s">
        <v>65</v>
      </c>
      <c r="E28" s="34" t="s">
        <v>109</v>
      </c>
      <c r="F28" s="35">
        <v>30.75657894736842</v>
      </c>
      <c r="G28" s="37"/>
      <c r="H28" s="37"/>
      <c r="I28" s="38"/>
      <c r="J28" s="37"/>
      <c r="K28" s="39">
        <v>810</v>
      </c>
      <c r="L28" s="40"/>
      <c r="M28" s="41">
        <f t="shared" si="0"/>
        <v>65.06172839506172</v>
      </c>
      <c r="N28" s="42">
        <f t="shared" si="1"/>
        <v>1221586</v>
      </c>
      <c r="O28" s="43">
        <f t="shared" si="2"/>
        <v>45262</v>
      </c>
      <c r="P28" s="34" t="s">
        <v>51</v>
      </c>
      <c r="Q28" s="44" t="s">
        <v>52</v>
      </c>
      <c r="R28" s="44" t="s">
        <v>91</v>
      </c>
      <c r="S28" s="37">
        <v>527</v>
      </c>
      <c r="T28" s="42">
        <v>2318</v>
      </c>
      <c r="U28" s="46" t="s">
        <v>80</v>
      </c>
      <c r="V28" s="37">
        <v>61</v>
      </c>
      <c r="W28" s="41">
        <v>8.6</v>
      </c>
      <c r="X28" s="35">
        <v>3</v>
      </c>
      <c r="Y28" s="35">
        <v>73.8</v>
      </c>
      <c r="Z28" s="47" t="s">
        <v>108</v>
      </c>
      <c r="AA28" s="48">
        <v>6</v>
      </c>
      <c r="AB28" s="46">
        <v>4</v>
      </c>
      <c r="AC28" s="46">
        <v>4</v>
      </c>
      <c r="AD28" s="46">
        <v>4</v>
      </c>
      <c r="AE28" s="46">
        <v>4</v>
      </c>
      <c r="AF28" s="46">
        <v>4</v>
      </c>
      <c r="AG28" s="46">
        <v>4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3" s="6" customFormat="1" ht="15" customHeight="1">
      <c r="A29" s="33">
        <v>25</v>
      </c>
      <c r="B29" s="34" t="s">
        <v>64</v>
      </c>
      <c r="C29" s="34" t="s">
        <v>110</v>
      </c>
      <c r="D29" s="34" t="s">
        <v>75</v>
      </c>
      <c r="E29" s="34" t="s">
        <v>111</v>
      </c>
      <c r="F29" s="35">
        <v>30.625</v>
      </c>
      <c r="G29" s="37"/>
      <c r="H29" s="37"/>
      <c r="I29" s="38"/>
      <c r="J29" s="37"/>
      <c r="K29" s="39">
        <v>705</v>
      </c>
      <c r="L29" s="40"/>
      <c r="M29" s="41">
        <f t="shared" si="0"/>
        <v>62.69503546099291</v>
      </c>
      <c r="N29" s="42">
        <f t="shared" si="1"/>
        <v>1085552</v>
      </c>
      <c r="O29" s="43">
        <f t="shared" si="2"/>
        <v>45262</v>
      </c>
      <c r="P29" s="34" t="s">
        <v>51</v>
      </c>
      <c r="Q29" s="44" t="s">
        <v>52</v>
      </c>
      <c r="R29" s="44" t="s">
        <v>91</v>
      </c>
      <c r="S29" s="37">
        <v>442</v>
      </c>
      <c r="T29" s="42">
        <v>2456</v>
      </c>
      <c r="U29" s="46" t="s">
        <v>54</v>
      </c>
      <c r="V29" s="37">
        <v>66</v>
      </c>
      <c r="W29" s="41">
        <v>7.3</v>
      </c>
      <c r="X29" s="35">
        <v>1.8</v>
      </c>
      <c r="Y29" s="35">
        <v>75.7</v>
      </c>
      <c r="Z29" s="47" t="s">
        <v>66</v>
      </c>
      <c r="AA29" s="48">
        <v>9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5" t="s">
        <v>85</v>
      </c>
      <c r="AL29" s="44"/>
      <c r="AM29" s="44"/>
      <c r="AN29" s="34" t="s">
        <v>112</v>
      </c>
      <c r="AO29" s="51"/>
      <c r="AP29" s="50"/>
      <c r="AQ29" s="50"/>
    </row>
    <row r="30" spans="1:43" s="6" customFormat="1" ht="15" customHeight="1">
      <c r="A30" s="33">
        <v>26</v>
      </c>
      <c r="B30" s="34" t="s">
        <v>113</v>
      </c>
      <c r="C30" s="34" t="s">
        <v>62</v>
      </c>
      <c r="D30" s="34" t="s">
        <v>88</v>
      </c>
      <c r="E30" s="34" t="s">
        <v>63</v>
      </c>
      <c r="F30" s="35">
        <v>31.38157894736842</v>
      </c>
      <c r="G30" s="37"/>
      <c r="H30" s="37"/>
      <c r="I30" s="38"/>
      <c r="J30" s="37"/>
      <c r="K30" s="39">
        <v>730</v>
      </c>
      <c r="L30" s="40"/>
      <c r="M30" s="41">
        <f t="shared" si="0"/>
        <v>65.89041095890411</v>
      </c>
      <c r="N30" s="42">
        <f t="shared" si="1"/>
        <v>1146704</v>
      </c>
      <c r="O30" s="43">
        <f t="shared" si="2"/>
        <v>45262</v>
      </c>
      <c r="P30" s="34" t="s">
        <v>51</v>
      </c>
      <c r="Q30" s="44" t="s">
        <v>52</v>
      </c>
      <c r="R30" s="44" t="s">
        <v>91</v>
      </c>
      <c r="S30" s="37">
        <v>481</v>
      </c>
      <c r="T30" s="42">
        <v>2384</v>
      </c>
      <c r="U30" s="46" t="s">
        <v>80</v>
      </c>
      <c r="V30" s="37">
        <v>74</v>
      </c>
      <c r="W30" s="41">
        <v>7.8</v>
      </c>
      <c r="X30" s="35">
        <v>4.3</v>
      </c>
      <c r="Y30" s="35">
        <v>74.4</v>
      </c>
      <c r="Z30" s="47">
        <v>2</v>
      </c>
      <c r="AA30" s="48">
        <v>7</v>
      </c>
      <c r="AB30" s="46">
        <v>4</v>
      </c>
      <c r="AC30" s="46">
        <v>4</v>
      </c>
      <c r="AD30" s="46">
        <v>4</v>
      </c>
      <c r="AE30" s="46">
        <v>4</v>
      </c>
      <c r="AF30" s="46">
        <v>5</v>
      </c>
      <c r="AG30" s="46">
        <v>4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51"/>
      <c r="AP30" s="50"/>
      <c r="AQ30" s="50"/>
    </row>
    <row r="31" spans="1:43" s="6" customFormat="1" ht="15" customHeight="1">
      <c r="A31" s="33">
        <v>27</v>
      </c>
      <c r="B31" s="34" t="s">
        <v>114</v>
      </c>
      <c r="C31" s="34" t="s">
        <v>115</v>
      </c>
      <c r="D31" s="34" t="s">
        <v>116</v>
      </c>
      <c r="E31" s="34" t="s">
        <v>68</v>
      </c>
      <c r="F31" s="35">
        <v>30.164473684210527</v>
      </c>
      <c r="G31" s="37"/>
      <c r="H31" s="37"/>
      <c r="I31" s="38"/>
      <c r="J31" s="37"/>
      <c r="K31" s="39">
        <v>650</v>
      </c>
      <c r="L31" s="40"/>
      <c r="M31" s="41">
        <f t="shared" si="0"/>
        <v>66.3076923076923</v>
      </c>
      <c r="N31" s="42">
        <f t="shared" si="1"/>
        <v>1302913</v>
      </c>
      <c r="O31" s="43">
        <f t="shared" si="2"/>
        <v>45262</v>
      </c>
      <c r="P31" s="34" t="s">
        <v>51</v>
      </c>
      <c r="Q31" s="44" t="s">
        <v>52</v>
      </c>
      <c r="R31" s="44" t="s">
        <v>91</v>
      </c>
      <c r="S31" s="37">
        <v>431</v>
      </c>
      <c r="T31" s="42">
        <v>3023</v>
      </c>
      <c r="U31" s="46" t="s">
        <v>54</v>
      </c>
      <c r="V31" s="37">
        <v>68</v>
      </c>
      <c r="W31" s="41">
        <v>7.3</v>
      </c>
      <c r="X31" s="35">
        <v>2.7</v>
      </c>
      <c r="Y31" s="35">
        <v>75.4</v>
      </c>
      <c r="Z31" s="47">
        <v>4</v>
      </c>
      <c r="AA31" s="48">
        <v>11</v>
      </c>
      <c r="AB31" s="46">
        <v>4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3</v>
      </c>
      <c r="AI31" s="46">
        <v>5</v>
      </c>
      <c r="AJ31" s="46">
        <v>5</v>
      </c>
      <c r="AK31" s="44"/>
      <c r="AL31" s="44"/>
      <c r="AM31" s="44"/>
      <c r="AN31" s="51"/>
      <c r="AO31" s="34" t="s">
        <v>82</v>
      </c>
      <c r="AP31" s="50"/>
      <c r="AQ31" s="50"/>
    </row>
    <row r="32" spans="1:43" s="6" customFormat="1" ht="15" customHeight="1">
      <c r="A32" s="33">
        <v>28</v>
      </c>
      <c r="B32" s="34" t="s">
        <v>60</v>
      </c>
      <c r="C32" s="34" t="s">
        <v>117</v>
      </c>
      <c r="D32" s="34" t="s">
        <v>62</v>
      </c>
      <c r="E32" s="34" t="s">
        <v>75</v>
      </c>
      <c r="F32" s="35">
        <v>33.651315789473685</v>
      </c>
      <c r="G32" s="37"/>
      <c r="H32" s="37"/>
      <c r="I32" s="38"/>
      <c r="J32" s="37"/>
      <c r="K32" s="39">
        <v>650</v>
      </c>
      <c r="L32" s="40"/>
      <c r="M32" s="41">
        <f t="shared" si="0"/>
        <v>64.3076923076923</v>
      </c>
      <c r="N32" s="42">
        <f t="shared" si="1"/>
        <v>1131944</v>
      </c>
      <c r="O32" s="43">
        <f t="shared" si="2"/>
        <v>45262</v>
      </c>
      <c r="P32" s="34" t="s">
        <v>51</v>
      </c>
      <c r="Q32" s="44" t="s">
        <v>52</v>
      </c>
      <c r="R32" s="44" t="s">
        <v>91</v>
      </c>
      <c r="S32" s="37">
        <v>418</v>
      </c>
      <c r="T32" s="42">
        <v>2708</v>
      </c>
      <c r="U32" s="52" t="s">
        <v>54</v>
      </c>
      <c r="V32" s="37">
        <v>64</v>
      </c>
      <c r="W32" s="41">
        <v>8.3</v>
      </c>
      <c r="X32" s="35">
        <v>3.2</v>
      </c>
      <c r="Y32" s="35">
        <v>75.3</v>
      </c>
      <c r="Z32" s="47" t="s">
        <v>66</v>
      </c>
      <c r="AA32" s="48">
        <v>9</v>
      </c>
      <c r="AB32" s="46">
        <v>4</v>
      </c>
      <c r="AC32" s="46">
        <v>5</v>
      </c>
      <c r="AD32" s="46">
        <v>5</v>
      </c>
      <c r="AE32" s="46">
        <v>5</v>
      </c>
      <c r="AF32" s="46">
        <v>5</v>
      </c>
      <c r="AG32" s="46">
        <v>5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51"/>
      <c r="AP32" s="50"/>
      <c r="AQ32" s="50"/>
    </row>
    <row r="33" spans="1:43" s="6" customFormat="1" ht="15" customHeight="1">
      <c r="A33" s="33">
        <v>29</v>
      </c>
      <c r="B33" s="34" t="s">
        <v>60</v>
      </c>
      <c r="C33" s="34" t="s">
        <v>93</v>
      </c>
      <c r="D33" s="34" t="s">
        <v>58</v>
      </c>
      <c r="E33" s="34" t="s">
        <v>68</v>
      </c>
      <c r="F33" s="35">
        <v>32.401315789473685</v>
      </c>
      <c r="G33" s="37"/>
      <c r="H33" s="37"/>
      <c r="I33" s="38"/>
      <c r="J33" s="37"/>
      <c r="K33" s="39">
        <v>640</v>
      </c>
      <c r="L33" s="40"/>
      <c r="M33" s="41">
        <f t="shared" si="0"/>
        <v>63.59375000000001</v>
      </c>
      <c r="N33" s="42">
        <f t="shared" si="1"/>
        <v>1382579</v>
      </c>
      <c r="O33" s="43">
        <f t="shared" si="2"/>
        <v>45262</v>
      </c>
      <c r="P33" s="34" t="s">
        <v>51</v>
      </c>
      <c r="Q33" s="44" t="s">
        <v>52</v>
      </c>
      <c r="R33" s="44" t="s">
        <v>91</v>
      </c>
      <c r="S33" s="37">
        <v>407</v>
      </c>
      <c r="T33" s="42">
        <v>3397</v>
      </c>
      <c r="U33" s="46" t="s">
        <v>54</v>
      </c>
      <c r="V33" s="37">
        <v>63</v>
      </c>
      <c r="W33" s="41">
        <v>7.2</v>
      </c>
      <c r="X33" s="35">
        <v>1.9</v>
      </c>
      <c r="Y33" s="35">
        <v>75.6</v>
      </c>
      <c r="Z33" s="47">
        <v>4</v>
      </c>
      <c r="AA33" s="48">
        <v>11</v>
      </c>
      <c r="AB33" s="46">
        <v>4</v>
      </c>
      <c r="AC33" s="46">
        <v>5</v>
      </c>
      <c r="AD33" s="46">
        <v>5</v>
      </c>
      <c r="AE33" s="46">
        <v>5</v>
      </c>
      <c r="AF33" s="46">
        <v>5</v>
      </c>
      <c r="AG33" s="46">
        <v>5</v>
      </c>
      <c r="AH33" s="46">
        <v>3</v>
      </c>
      <c r="AI33" s="46">
        <v>5</v>
      </c>
      <c r="AJ33" s="46">
        <v>5</v>
      </c>
      <c r="AK33" s="44"/>
      <c r="AL33" s="44"/>
      <c r="AM33" s="44"/>
      <c r="AN33" s="51"/>
      <c r="AO33" s="34" t="s">
        <v>82</v>
      </c>
      <c r="AP33" s="50"/>
      <c r="AQ33" s="50"/>
    </row>
    <row r="34" spans="1:43" s="6" customFormat="1" ht="15" customHeight="1">
      <c r="A34" s="33">
        <v>30</v>
      </c>
      <c r="B34" s="34" t="s">
        <v>118</v>
      </c>
      <c r="C34" s="34" t="s">
        <v>119</v>
      </c>
      <c r="D34" s="34" t="s">
        <v>88</v>
      </c>
      <c r="E34" s="34" t="s">
        <v>62</v>
      </c>
      <c r="F34" s="35">
        <v>31.217105263157897</v>
      </c>
      <c r="G34" s="37"/>
      <c r="H34" s="37"/>
      <c r="I34" s="38"/>
      <c r="J34" s="37"/>
      <c r="K34" s="39">
        <v>715</v>
      </c>
      <c r="L34" s="40"/>
      <c r="M34" s="41">
        <f t="shared" si="0"/>
        <v>64.33566433566433</v>
      </c>
      <c r="N34" s="42">
        <f t="shared" si="1"/>
        <v>1335380</v>
      </c>
      <c r="O34" s="43">
        <f t="shared" si="2"/>
        <v>45262</v>
      </c>
      <c r="P34" s="34" t="s">
        <v>51</v>
      </c>
      <c r="Q34" s="44" t="s">
        <v>52</v>
      </c>
      <c r="R34" s="44" t="s">
        <v>91</v>
      </c>
      <c r="S34" s="37">
        <v>460</v>
      </c>
      <c r="T34" s="42">
        <v>2903</v>
      </c>
      <c r="U34" s="46" t="s">
        <v>54</v>
      </c>
      <c r="V34" s="37">
        <v>76</v>
      </c>
      <c r="W34" s="41">
        <v>8.4</v>
      </c>
      <c r="X34" s="35">
        <v>4.3</v>
      </c>
      <c r="Y34" s="35">
        <v>75.3</v>
      </c>
      <c r="Z34" s="47">
        <v>4</v>
      </c>
      <c r="AA34" s="48">
        <v>11</v>
      </c>
      <c r="AB34" s="46">
        <v>4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3</v>
      </c>
      <c r="AI34" s="46">
        <v>5</v>
      </c>
      <c r="AJ34" s="46">
        <v>5</v>
      </c>
      <c r="AK34" s="44"/>
      <c r="AL34" s="44"/>
      <c r="AM34" s="44"/>
      <c r="AN34" s="51"/>
      <c r="AO34" s="34" t="s">
        <v>82</v>
      </c>
      <c r="AP34" s="50"/>
      <c r="AQ34" s="50"/>
    </row>
    <row r="35" spans="1:41" s="61" customFormat="1" ht="21.75" customHeight="1">
      <c r="A35" s="53" t="s">
        <v>120</v>
      </c>
      <c r="B35" s="53" t="s">
        <v>121</v>
      </c>
      <c r="C35" s="53" t="s">
        <v>121</v>
      </c>
      <c r="D35" s="53" t="s">
        <v>121</v>
      </c>
      <c r="E35" s="53" t="s">
        <v>121</v>
      </c>
      <c r="F35" s="54">
        <f>AVERAGE(F5:F34)</f>
        <v>31.28837719298246</v>
      </c>
      <c r="G35" s="53" t="s">
        <v>121</v>
      </c>
      <c r="H35" s="53" t="s">
        <v>121</v>
      </c>
      <c r="I35" s="53" t="s">
        <v>121</v>
      </c>
      <c r="J35" s="53" t="s">
        <v>121</v>
      </c>
      <c r="K35" s="54">
        <f>AVERAGE(K5:K34)</f>
        <v>741.1666666666666</v>
      </c>
      <c r="L35" s="53" t="s">
        <v>121</v>
      </c>
      <c r="M35" s="54">
        <f>AVERAGE(M5:M34)</f>
        <v>65.51908999989776</v>
      </c>
      <c r="N35" s="55">
        <f>AVERAGE(N5:N34)</f>
        <v>1296975.6</v>
      </c>
      <c r="O35" s="56" t="s">
        <v>122</v>
      </c>
      <c r="P35" s="56" t="s">
        <v>122</v>
      </c>
      <c r="Q35" s="56" t="s">
        <v>122</v>
      </c>
      <c r="R35" s="56" t="s">
        <v>122</v>
      </c>
      <c r="S35" s="54">
        <f>AVERAGE(S5:S34)</f>
        <v>485.96666666666664</v>
      </c>
      <c r="T35" s="55">
        <f>AVERAGE(T5:T34)</f>
        <v>2670.0666666666666</v>
      </c>
      <c r="U35" s="56" t="s">
        <v>122</v>
      </c>
      <c r="V35" s="57">
        <f>AVERAGE(V5:V34)</f>
        <v>73.9</v>
      </c>
      <c r="W35" s="57">
        <f>AVERAGE(W5:W34)</f>
        <v>8.49</v>
      </c>
      <c r="X35" s="57">
        <f>AVERAGE(X5:X34)</f>
        <v>2.793333333333334</v>
      </c>
      <c r="Y35" s="57">
        <f>AVERAGE(Y5:Y34)</f>
        <v>76.11</v>
      </c>
      <c r="Z35" s="56" t="s">
        <v>122</v>
      </c>
      <c r="AA35" s="58">
        <f aca="true" t="shared" si="3" ref="AA35:AJ35">AVERAGE(AA5:AA34)</f>
        <v>9.7</v>
      </c>
      <c r="AB35" s="59">
        <f t="shared" si="3"/>
        <v>4.066666666666666</v>
      </c>
      <c r="AC35" s="59">
        <f t="shared" si="3"/>
        <v>4.8</v>
      </c>
      <c r="AD35" s="59">
        <f t="shared" si="3"/>
        <v>4.8</v>
      </c>
      <c r="AE35" s="59">
        <f t="shared" si="3"/>
        <v>4.833333333333333</v>
      </c>
      <c r="AF35" s="59">
        <f t="shared" si="3"/>
        <v>4.933333333333334</v>
      </c>
      <c r="AG35" s="59">
        <f t="shared" si="3"/>
        <v>4.833333333333333</v>
      </c>
      <c r="AH35" s="59">
        <f t="shared" si="3"/>
        <v>2.966666666666667</v>
      </c>
      <c r="AI35" s="59">
        <f t="shared" si="3"/>
        <v>4.966666666666667</v>
      </c>
      <c r="AJ35" s="59">
        <f t="shared" si="3"/>
        <v>4.966666666666667</v>
      </c>
      <c r="AK35" s="56" t="s">
        <v>122</v>
      </c>
      <c r="AL35" s="56" t="s">
        <v>122</v>
      </c>
      <c r="AM35" s="56" t="s">
        <v>122</v>
      </c>
      <c r="AN35" s="60"/>
      <c r="AO35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36:J65536 G2:J34 K2:K65536 M2:O65536 L2:L34 L36:L65536"/>
    <dataValidation allowBlank="1" showInputMessage="1" showErrorMessage="1" imeMode="fullKatakana" sqref="R5:R34"/>
    <dataValidation allowBlank="1" showInputMessage="1" showErrorMessage="1" imeMode="on" sqref="C3:C4 D4:E4 B4 Q4:R4 Q5:Q34 P2:P65536 AN5:AN34 AK5:AK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2023-12-07T06:35:46Z</dcterms:created>
  <dcterms:modified xsi:type="dcterms:W3CDTF">2023-12-07T06:36:08Z</dcterms:modified>
  <cp:category/>
  <cp:version/>
  <cp:contentType/>
  <cp:contentStatus/>
</cp:coreProperties>
</file>