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<sst xmlns="http://schemas.openxmlformats.org/spreadsheetml/2006/main" count="303" uniqueCount="108">
  <si>
    <t>東京食肉市場</t>
  </si>
  <si>
    <t>＜栃木＞　02月20日　第58回　 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</si>
  <si>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</si>
  <si>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</si>
  <si>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</si>
  <si>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</si>
  <si>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</si>
  <si>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</si>
  <si>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</si>
  <si>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</si>
  <si>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</si>
  <si>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</si>
  <si>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</si>
  <si>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</si>
  <si>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</si>
  <si>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</si>
  <si>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</si>
  <si>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</si>
  <si>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</si>
  <si>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</si>
  <si>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</si>
  <si>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</si>
  <si>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</si>
  <si>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</si>
  <si>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</si>
  <si>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</si>
  <si>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</si>
  <si>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</si>
  <si>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</si>
  <si>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</si>
  <si>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</si>
  <si>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</si>
  <si>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</si>
  <si>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</si>
  <si>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</si>
  <si>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</si>
  <si>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</si>
  <si>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</si>
  <si>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</si>
  <si>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</si>
  <si>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</si>
  <si>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</si>
  <si>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</si>
  <si>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</si>
  <si>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</si>
  <si>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</si>
  <si>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</si>
  <si>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</si>
  <si>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美津照重</t>
  </si>
  <si>
    <t>安福久</t>
  </si>
  <si>
    <t>安茂勝</t>
  </si>
  <si>
    <t>栃木・おやま</t>
  </si>
  <si>
    <t>和</t>
  </si>
  <si>
    <t>ﾇｷ</t>
  </si>
  <si>
    <t>A5</t>
  </si>
  <si>
    <t>優良賞</t>
  </si>
  <si>
    <t>福島県</t>
  </si>
  <si>
    <t>福之姫</t>
  </si>
  <si>
    <t>花平国</t>
  </si>
  <si>
    <t>高百合</t>
  </si>
  <si>
    <t>ｳ</t>
  </si>
  <si>
    <t>ﾊﾞﾗ</t>
  </si>
  <si>
    <t>芳之国</t>
  </si>
  <si>
    <t>平茂晴</t>
  </si>
  <si>
    <t>菊福秀</t>
  </si>
  <si>
    <t>平茂勝</t>
  </si>
  <si>
    <t>幸紀雄</t>
  </si>
  <si>
    <t>美国桜</t>
  </si>
  <si>
    <t>優秀賞</t>
  </si>
  <si>
    <t>勝忠平</t>
  </si>
  <si>
    <t>安平</t>
  </si>
  <si>
    <t>A4</t>
  </si>
  <si>
    <t>福桜（宮崎）</t>
  </si>
  <si>
    <t>-</t>
  </si>
  <si>
    <t>A3</t>
  </si>
  <si>
    <t>ｴ</t>
  </si>
  <si>
    <t>舞菊福</t>
  </si>
  <si>
    <t>百合茂</t>
  </si>
  <si>
    <t>2+</t>
  </si>
  <si>
    <t>沖縄県</t>
  </si>
  <si>
    <t>若百合</t>
  </si>
  <si>
    <t>秀幸福</t>
  </si>
  <si>
    <t>美津百合</t>
  </si>
  <si>
    <t>2-</t>
  </si>
  <si>
    <t>ｴ､ｶ</t>
  </si>
  <si>
    <t>ﾛｰｽ､ﾊﾞﾗ</t>
  </si>
  <si>
    <t>群馬県</t>
  </si>
  <si>
    <t>福大勝</t>
  </si>
  <si>
    <t>最優秀賞</t>
  </si>
  <si>
    <t>自家産</t>
  </si>
  <si>
    <t>夏百合</t>
  </si>
  <si>
    <t>第1花国</t>
  </si>
  <si>
    <t>平茂勝</t>
  </si>
  <si>
    <t>-</t>
  </si>
  <si>
    <t>百合白清2</t>
  </si>
  <si>
    <t>耕富士</t>
  </si>
  <si>
    <t>美穂国</t>
  </si>
  <si>
    <t>自家産</t>
  </si>
  <si>
    <t>3-</t>
  </si>
  <si>
    <t>福華1</t>
  </si>
  <si>
    <t>ﾒｽ</t>
  </si>
  <si>
    <t>吉重75</t>
  </si>
  <si>
    <t>金幸</t>
  </si>
  <si>
    <t>ﾛｰｽ</t>
  </si>
  <si>
    <t>安糸福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</si>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</sst>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10_&#25522;&#36617;2402&#20316;&#26989;&#28168;\1&#65294;&#20316;&#26989;&#12501;&#12449;&#12452;&#12523;\2402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29.17763157894737</v>
      </c>
      <c r="G5" s="37">
        <v>261</v>
      </c>
      <c r="H5" s="38"/>
      <c r="I5" s="39"/>
      <c r="J5" s="38">
        <v>626</v>
      </c>
      <c r="K5" s="40">
        <v>775</v>
      </c>
      <c r="L5" s="41"/>
      <c r="M5" s="42">
        <f aca="true" t="shared" si="0" ref="M5:M28">S5/K5*100</f>
        <v>67.48387096774194</v>
      </c>
      <c r="N5" s="43">
        <f>S5*T5</f>
        <v>1405824</v>
      </c>
      <c r="O5" s="44">
        <v>45340</v>
      </c>
      <c r="P5" s="34" t="s">
        <v>51</v>
      </c>
      <c r="Q5" s="45" t="s">
        <v>52</v>
      </c>
      <c r="R5" s="46" t="s">
        <v>53</v>
      </c>
      <c r="S5" s="38">
        <v>523</v>
      </c>
      <c r="T5" s="43">
        <v>2688</v>
      </c>
      <c r="U5" s="47" t="s">
        <v>54</v>
      </c>
      <c r="V5" s="38">
        <v>78</v>
      </c>
      <c r="W5" s="42">
        <v>8.7</v>
      </c>
      <c r="X5" s="36">
        <v>1.7</v>
      </c>
      <c r="Y5" s="36">
        <v>77.3</v>
      </c>
      <c r="Z5" s="48">
        <v>5</v>
      </c>
      <c r="AA5" s="49">
        <v>12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55</v>
      </c>
      <c r="AP5" s="51"/>
      <c r="AQ5" s="51"/>
    </row>
    <row r="6" spans="1:43" s="6" customFormat="1" ht="15" customHeight="1">
      <c r="A6" s="33">
        <v>2</v>
      </c>
      <c r="B6" s="35" t="s">
        <v>56</v>
      </c>
      <c r="C6" s="35" t="s">
        <v>57</v>
      </c>
      <c r="D6" s="35" t="s">
        <v>58</v>
      </c>
      <c r="E6" s="35" t="s">
        <v>59</v>
      </c>
      <c r="F6" s="36">
        <v>27.36842105263158</v>
      </c>
      <c r="G6" s="37">
        <v>270</v>
      </c>
      <c r="H6" s="38"/>
      <c r="I6" s="39"/>
      <c r="J6" s="38">
        <v>562</v>
      </c>
      <c r="K6" s="40">
        <v>885</v>
      </c>
      <c r="L6" s="41"/>
      <c r="M6" s="42">
        <f t="shared" si="0"/>
        <v>67.68361581920904</v>
      </c>
      <c r="N6" s="43">
        <f aca="true" t="shared" si="1" ref="N6:N28">S6*T6</f>
        <v>1437600</v>
      </c>
      <c r="O6" s="44">
        <f>$O$5</f>
        <v>45340</v>
      </c>
      <c r="P6" s="34" t="s">
        <v>51</v>
      </c>
      <c r="Q6" s="45" t="s">
        <v>52</v>
      </c>
      <c r="R6" s="45" t="s">
        <v>53</v>
      </c>
      <c r="S6" s="38">
        <v>599</v>
      </c>
      <c r="T6" s="43">
        <v>2400</v>
      </c>
      <c r="U6" s="47" t="s">
        <v>54</v>
      </c>
      <c r="V6" s="38">
        <v>79</v>
      </c>
      <c r="W6" s="42">
        <v>9.4</v>
      </c>
      <c r="X6" s="36">
        <v>2.7</v>
      </c>
      <c r="Y6" s="36">
        <v>76</v>
      </c>
      <c r="Z6" s="48">
        <v>4</v>
      </c>
      <c r="AA6" s="49">
        <v>11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6" t="s">
        <v>60</v>
      </c>
      <c r="AL6" s="45"/>
      <c r="AM6" s="45"/>
      <c r="AN6" s="50" t="s">
        <v>61</v>
      </c>
      <c r="AO6" s="50"/>
      <c r="AP6" s="51"/>
      <c r="AQ6" s="51"/>
    </row>
    <row r="7" spans="1:43" s="6" customFormat="1" ht="15" customHeight="1">
      <c r="A7" s="33">
        <v>3</v>
      </c>
      <c r="B7" s="35" t="s">
        <v>47</v>
      </c>
      <c r="C7" s="35" t="s">
        <v>62</v>
      </c>
      <c r="D7" s="35" t="s">
        <v>49</v>
      </c>
      <c r="E7" s="35" t="s">
        <v>63</v>
      </c>
      <c r="F7" s="36">
        <v>29.144736842105264</v>
      </c>
      <c r="G7" s="37">
        <v>296</v>
      </c>
      <c r="H7" s="38"/>
      <c r="I7" s="39"/>
      <c r="J7" s="38">
        <v>590</v>
      </c>
      <c r="K7" s="40">
        <v>770</v>
      </c>
      <c r="L7" s="41"/>
      <c r="M7" s="42">
        <f t="shared" si="0"/>
        <v>69.48051948051948</v>
      </c>
      <c r="N7" s="43">
        <f t="shared" si="1"/>
        <v>1388325</v>
      </c>
      <c r="O7" s="44">
        <f aca="true" t="shared" si="2" ref="O7:O28">$O$5</f>
        <v>45340</v>
      </c>
      <c r="P7" s="34" t="s">
        <v>51</v>
      </c>
      <c r="Q7" s="45" t="s">
        <v>52</v>
      </c>
      <c r="R7" s="45" t="s">
        <v>53</v>
      </c>
      <c r="S7" s="38">
        <v>535</v>
      </c>
      <c r="T7" s="43">
        <v>2595</v>
      </c>
      <c r="U7" s="47" t="s">
        <v>54</v>
      </c>
      <c r="V7" s="38">
        <v>77</v>
      </c>
      <c r="W7" s="42">
        <v>8.2</v>
      </c>
      <c r="X7" s="36">
        <v>1.8</v>
      </c>
      <c r="Y7" s="36">
        <v>76.6</v>
      </c>
      <c r="Z7" s="48">
        <v>4</v>
      </c>
      <c r="AA7" s="49">
        <v>11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 t="s">
        <v>47</v>
      </c>
      <c r="C8" s="35" t="s">
        <v>57</v>
      </c>
      <c r="D8" s="35" t="s">
        <v>64</v>
      </c>
      <c r="E8" s="35" t="s">
        <v>65</v>
      </c>
      <c r="F8" s="36">
        <v>30.13157894736842</v>
      </c>
      <c r="G8" s="37">
        <v>290</v>
      </c>
      <c r="H8" s="38"/>
      <c r="I8" s="39"/>
      <c r="J8" s="38">
        <v>626</v>
      </c>
      <c r="K8" s="40">
        <v>860</v>
      </c>
      <c r="L8" s="41"/>
      <c r="M8" s="42">
        <f t="shared" si="0"/>
        <v>66.27906976744185</v>
      </c>
      <c r="N8" s="43">
        <f t="shared" si="1"/>
        <v>1411320</v>
      </c>
      <c r="O8" s="44">
        <f t="shared" si="2"/>
        <v>45340</v>
      </c>
      <c r="P8" s="34" t="s">
        <v>51</v>
      </c>
      <c r="Q8" s="45" t="s">
        <v>52</v>
      </c>
      <c r="R8" s="45" t="s">
        <v>53</v>
      </c>
      <c r="S8" s="38">
        <v>570</v>
      </c>
      <c r="T8" s="43">
        <v>2476</v>
      </c>
      <c r="U8" s="47" t="s">
        <v>54</v>
      </c>
      <c r="V8" s="38">
        <v>80</v>
      </c>
      <c r="W8" s="42">
        <v>8.8</v>
      </c>
      <c r="X8" s="36">
        <v>2.2</v>
      </c>
      <c r="Y8" s="36">
        <v>76.6</v>
      </c>
      <c r="Z8" s="48">
        <v>3</v>
      </c>
      <c r="AA8" s="49">
        <v>10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 t="s">
        <v>47</v>
      </c>
      <c r="C9" s="35" t="s">
        <v>66</v>
      </c>
      <c r="D9" s="34" t="s">
        <v>67</v>
      </c>
      <c r="E9" s="35" t="s">
        <v>49</v>
      </c>
      <c r="F9" s="36">
        <v>28.84868421052632</v>
      </c>
      <c r="G9" s="37">
        <v>287</v>
      </c>
      <c r="H9" s="38"/>
      <c r="I9" s="39"/>
      <c r="J9" s="38">
        <v>590</v>
      </c>
      <c r="K9" s="40">
        <v>805</v>
      </c>
      <c r="L9" s="41"/>
      <c r="M9" s="42">
        <f t="shared" si="0"/>
        <v>67.70186335403726</v>
      </c>
      <c r="N9" s="43">
        <f t="shared" si="1"/>
        <v>1459510</v>
      </c>
      <c r="O9" s="44">
        <f t="shared" si="2"/>
        <v>45340</v>
      </c>
      <c r="P9" s="34" t="s">
        <v>51</v>
      </c>
      <c r="Q9" s="45" t="s">
        <v>52</v>
      </c>
      <c r="R9" s="45" t="s">
        <v>53</v>
      </c>
      <c r="S9" s="38">
        <v>545</v>
      </c>
      <c r="T9" s="43">
        <v>2678</v>
      </c>
      <c r="U9" s="47" t="s">
        <v>54</v>
      </c>
      <c r="V9" s="38">
        <v>75</v>
      </c>
      <c r="W9" s="42">
        <v>8.3</v>
      </c>
      <c r="X9" s="36">
        <v>3.2</v>
      </c>
      <c r="Y9" s="36">
        <v>75</v>
      </c>
      <c r="Z9" s="48">
        <v>5</v>
      </c>
      <c r="AA9" s="49">
        <v>12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68</v>
      </c>
      <c r="AP9" s="51"/>
      <c r="AQ9" s="51"/>
    </row>
    <row r="10" spans="1:43" s="6" customFormat="1" ht="15" customHeight="1">
      <c r="A10" s="33">
        <v>6</v>
      </c>
      <c r="B10" s="35" t="s">
        <v>47</v>
      </c>
      <c r="C10" s="35" t="s">
        <v>67</v>
      </c>
      <c r="D10" s="35" t="s">
        <v>69</v>
      </c>
      <c r="E10" s="35" t="s">
        <v>70</v>
      </c>
      <c r="F10" s="36">
        <v>29.835526315789476</v>
      </c>
      <c r="G10" s="37">
        <v>317</v>
      </c>
      <c r="H10" s="38"/>
      <c r="I10" s="39"/>
      <c r="J10" s="38">
        <v>590</v>
      </c>
      <c r="K10" s="40">
        <v>785</v>
      </c>
      <c r="L10" s="41"/>
      <c r="M10" s="42">
        <f t="shared" si="0"/>
        <v>65.9872611464968</v>
      </c>
      <c r="N10" s="43">
        <f t="shared" si="1"/>
        <v>1166018</v>
      </c>
      <c r="O10" s="44">
        <f t="shared" si="2"/>
        <v>45340</v>
      </c>
      <c r="P10" s="34" t="s">
        <v>51</v>
      </c>
      <c r="Q10" s="45" t="s">
        <v>52</v>
      </c>
      <c r="R10" s="45" t="s">
        <v>53</v>
      </c>
      <c r="S10" s="38">
        <v>518</v>
      </c>
      <c r="T10" s="43">
        <v>2251</v>
      </c>
      <c r="U10" s="47" t="s">
        <v>71</v>
      </c>
      <c r="V10" s="38">
        <v>69</v>
      </c>
      <c r="W10" s="42">
        <v>9.3</v>
      </c>
      <c r="X10" s="36">
        <v>2.7</v>
      </c>
      <c r="Y10" s="36">
        <v>75.6</v>
      </c>
      <c r="Z10" s="48">
        <v>2</v>
      </c>
      <c r="AA10" s="49">
        <v>7</v>
      </c>
      <c r="AB10" s="47">
        <v>4</v>
      </c>
      <c r="AC10" s="47">
        <v>4</v>
      </c>
      <c r="AD10" s="47">
        <v>4</v>
      </c>
      <c r="AE10" s="47">
        <v>4</v>
      </c>
      <c r="AF10" s="47">
        <v>5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 t="s">
        <v>47</v>
      </c>
      <c r="C11" s="35" t="s">
        <v>67</v>
      </c>
      <c r="D11" s="35" t="s">
        <v>65</v>
      </c>
      <c r="E11" s="35" t="s">
        <v>72</v>
      </c>
      <c r="F11" s="36">
        <v>32.203947368421055</v>
      </c>
      <c r="G11" s="37">
        <v>297</v>
      </c>
      <c r="H11" s="38"/>
      <c r="I11" s="39"/>
      <c r="J11" s="38">
        <v>682</v>
      </c>
      <c r="K11" s="40" t="s">
        <v>73</v>
      </c>
      <c r="L11" s="41"/>
      <c r="M11" s="42" t="s">
        <v>73</v>
      </c>
      <c r="N11" s="43">
        <f t="shared" si="1"/>
        <v>1230255</v>
      </c>
      <c r="O11" s="44">
        <f t="shared" si="2"/>
        <v>45340</v>
      </c>
      <c r="P11" s="34" t="s">
        <v>51</v>
      </c>
      <c r="Q11" s="45" t="s">
        <v>52</v>
      </c>
      <c r="R11" s="45" t="s">
        <v>53</v>
      </c>
      <c r="S11" s="38">
        <v>585</v>
      </c>
      <c r="T11" s="43">
        <v>2103</v>
      </c>
      <c r="U11" s="47" t="s">
        <v>74</v>
      </c>
      <c r="V11" s="38">
        <v>68</v>
      </c>
      <c r="W11" s="42">
        <v>9</v>
      </c>
      <c r="X11" s="36">
        <v>1.6</v>
      </c>
      <c r="Y11" s="36">
        <v>75.5</v>
      </c>
      <c r="Z11" s="48">
        <v>1</v>
      </c>
      <c r="AA11" s="49">
        <v>4</v>
      </c>
      <c r="AB11" s="47">
        <v>4</v>
      </c>
      <c r="AC11" s="47">
        <v>3</v>
      </c>
      <c r="AD11" s="47">
        <v>3</v>
      </c>
      <c r="AE11" s="47">
        <v>3</v>
      </c>
      <c r="AF11" s="47">
        <v>3</v>
      </c>
      <c r="AG11" s="47">
        <v>3</v>
      </c>
      <c r="AH11" s="47">
        <v>3</v>
      </c>
      <c r="AI11" s="47">
        <v>5</v>
      </c>
      <c r="AJ11" s="47">
        <v>5</v>
      </c>
      <c r="AK11" s="46" t="s">
        <v>75</v>
      </c>
      <c r="AL11" s="45"/>
      <c r="AM11" s="45"/>
      <c r="AN11" s="34" t="s">
        <v>61</v>
      </c>
      <c r="AO11" s="35"/>
      <c r="AP11" s="51"/>
      <c r="AQ11" s="51"/>
    </row>
    <row r="12" spans="1:43" s="6" customFormat="1" ht="15" customHeight="1">
      <c r="A12" s="33">
        <v>8</v>
      </c>
      <c r="B12" s="35" t="s">
        <v>56</v>
      </c>
      <c r="C12" s="35" t="s">
        <v>76</v>
      </c>
      <c r="D12" s="35" t="s">
        <v>48</v>
      </c>
      <c r="E12" s="35" t="s">
        <v>77</v>
      </c>
      <c r="F12" s="36">
        <v>30.29605263157895</v>
      </c>
      <c r="G12" s="37">
        <v>302</v>
      </c>
      <c r="H12" s="38"/>
      <c r="I12" s="39"/>
      <c r="J12" s="38">
        <v>619</v>
      </c>
      <c r="K12" s="40">
        <v>685</v>
      </c>
      <c r="L12" s="41"/>
      <c r="M12" s="42">
        <f t="shared" si="0"/>
        <v>59.70802919708029</v>
      </c>
      <c r="N12" s="43">
        <f t="shared" si="1"/>
        <v>867898</v>
      </c>
      <c r="O12" s="44">
        <f t="shared" si="2"/>
        <v>45340</v>
      </c>
      <c r="P12" s="34" t="s">
        <v>51</v>
      </c>
      <c r="Q12" s="45" t="s">
        <v>52</v>
      </c>
      <c r="R12" s="45" t="s">
        <v>53</v>
      </c>
      <c r="S12" s="38">
        <v>409</v>
      </c>
      <c r="T12" s="43">
        <v>2122</v>
      </c>
      <c r="U12" s="47" t="s">
        <v>71</v>
      </c>
      <c r="V12" s="38">
        <v>54</v>
      </c>
      <c r="W12" s="42">
        <v>6.4</v>
      </c>
      <c r="X12" s="36">
        <v>1.7</v>
      </c>
      <c r="Y12" s="36">
        <v>74.1</v>
      </c>
      <c r="Z12" s="48" t="s">
        <v>78</v>
      </c>
      <c r="AA12" s="49">
        <v>8</v>
      </c>
      <c r="AB12" s="47">
        <v>2</v>
      </c>
      <c r="AC12" s="47">
        <v>4</v>
      </c>
      <c r="AD12" s="47">
        <v>4</v>
      </c>
      <c r="AE12" s="47">
        <v>4</v>
      </c>
      <c r="AF12" s="47">
        <v>5</v>
      </c>
      <c r="AG12" s="47">
        <v>4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4" t="s">
        <v>79</v>
      </c>
      <c r="C13" s="35" t="s">
        <v>80</v>
      </c>
      <c r="D13" s="35" t="s">
        <v>81</v>
      </c>
      <c r="E13" s="35" t="s">
        <v>49</v>
      </c>
      <c r="F13" s="36">
        <v>27.138157894736842</v>
      </c>
      <c r="G13" s="37">
        <v>272</v>
      </c>
      <c r="H13" s="38"/>
      <c r="I13" s="39"/>
      <c r="J13" s="38">
        <v>553</v>
      </c>
      <c r="K13" s="40">
        <v>910</v>
      </c>
      <c r="L13" s="41"/>
      <c r="M13" s="42">
        <f t="shared" si="0"/>
        <v>65.16483516483517</v>
      </c>
      <c r="N13" s="43">
        <f t="shared" si="1"/>
        <v>1540614</v>
      </c>
      <c r="O13" s="44">
        <f t="shared" si="2"/>
        <v>45340</v>
      </c>
      <c r="P13" s="34" t="s">
        <v>51</v>
      </c>
      <c r="Q13" s="45" t="s">
        <v>52</v>
      </c>
      <c r="R13" s="45" t="s">
        <v>53</v>
      </c>
      <c r="S13" s="38">
        <v>593</v>
      </c>
      <c r="T13" s="43">
        <v>2598</v>
      </c>
      <c r="U13" s="47" t="s">
        <v>54</v>
      </c>
      <c r="V13" s="38">
        <v>90</v>
      </c>
      <c r="W13" s="42">
        <v>8.7</v>
      </c>
      <c r="X13" s="36">
        <v>2.2</v>
      </c>
      <c r="Y13" s="36">
        <v>77.5</v>
      </c>
      <c r="Z13" s="48">
        <v>4</v>
      </c>
      <c r="AA13" s="49">
        <v>11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 t="s">
        <v>55</v>
      </c>
      <c r="AP13" s="51"/>
      <c r="AQ13" s="51"/>
    </row>
    <row r="14" spans="1:43" s="6" customFormat="1" ht="15" customHeight="1">
      <c r="A14" s="33">
        <v>10</v>
      </c>
      <c r="B14" s="35" t="s">
        <v>56</v>
      </c>
      <c r="C14" s="35" t="s">
        <v>82</v>
      </c>
      <c r="D14" s="35" t="s">
        <v>67</v>
      </c>
      <c r="E14" s="35" t="s">
        <v>49</v>
      </c>
      <c r="F14" s="36">
        <v>29.901315789473685</v>
      </c>
      <c r="G14" s="37">
        <v>290</v>
      </c>
      <c r="H14" s="38"/>
      <c r="I14" s="39"/>
      <c r="J14" s="38">
        <v>619</v>
      </c>
      <c r="K14" s="40" t="s">
        <v>73</v>
      </c>
      <c r="L14" s="41"/>
      <c r="M14" s="42" t="s">
        <v>73</v>
      </c>
      <c r="N14" s="43">
        <f t="shared" si="1"/>
        <v>1291500</v>
      </c>
      <c r="O14" s="44">
        <f t="shared" si="2"/>
        <v>45340</v>
      </c>
      <c r="P14" s="34" t="s">
        <v>51</v>
      </c>
      <c r="Q14" s="45" t="s">
        <v>52</v>
      </c>
      <c r="R14" s="45" t="s">
        <v>53</v>
      </c>
      <c r="S14" s="38">
        <v>500</v>
      </c>
      <c r="T14" s="43">
        <v>2583</v>
      </c>
      <c r="U14" s="47" t="s">
        <v>54</v>
      </c>
      <c r="V14" s="38">
        <v>78</v>
      </c>
      <c r="W14" s="42">
        <v>7.9</v>
      </c>
      <c r="X14" s="36">
        <v>2.3</v>
      </c>
      <c r="Y14" s="36">
        <v>76.5</v>
      </c>
      <c r="Z14" s="48">
        <v>3</v>
      </c>
      <c r="AA14" s="49">
        <v>10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47</v>
      </c>
      <c r="C15" s="35" t="s">
        <v>66</v>
      </c>
      <c r="D15" s="35" t="s">
        <v>49</v>
      </c>
      <c r="E15" s="35" t="s">
        <v>77</v>
      </c>
      <c r="F15" s="36">
        <v>32.56578947368421</v>
      </c>
      <c r="G15" s="37">
        <v>308</v>
      </c>
      <c r="H15" s="38"/>
      <c r="I15" s="39"/>
      <c r="J15" s="38">
        <v>682</v>
      </c>
      <c r="K15" s="40" t="s">
        <v>73</v>
      </c>
      <c r="L15" s="41"/>
      <c r="M15" s="42" t="s">
        <v>73</v>
      </c>
      <c r="N15" s="43">
        <f t="shared" si="1"/>
        <v>925912</v>
      </c>
      <c r="O15" s="44">
        <f t="shared" si="2"/>
        <v>45340</v>
      </c>
      <c r="P15" s="34" t="s">
        <v>51</v>
      </c>
      <c r="Q15" s="45" t="s">
        <v>52</v>
      </c>
      <c r="R15" s="45" t="s">
        <v>53</v>
      </c>
      <c r="S15" s="38">
        <v>614</v>
      </c>
      <c r="T15" s="43">
        <v>1508</v>
      </c>
      <c r="U15" s="47" t="s">
        <v>71</v>
      </c>
      <c r="V15" s="38">
        <v>65</v>
      </c>
      <c r="W15" s="42">
        <v>8.6</v>
      </c>
      <c r="X15" s="36">
        <v>3.2</v>
      </c>
      <c r="Y15" s="36">
        <v>73.2</v>
      </c>
      <c r="Z15" s="48" t="s">
        <v>83</v>
      </c>
      <c r="AA15" s="49">
        <v>6</v>
      </c>
      <c r="AB15" s="47">
        <v>5</v>
      </c>
      <c r="AC15" s="47">
        <v>4</v>
      </c>
      <c r="AD15" s="47">
        <v>4</v>
      </c>
      <c r="AE15" s="47">
        <v>4</v>
      </c>
      <c r="AF15" s="47">
        <v>4</v>
      </c>
      <c r="AG15" s="47">
        <v>4</v>
      </c>
      <c r="AH15" s="47">
        <v>3</v>
      </c>
      <c r="AI15" s="47">
        <v>4</v>
      </c>
      <c r="AJ15" s="47">
        <v>4</v>
      </c>
      <c r="AK15" s="45" t="s">
        <v>84</v>
      </c>
      <c r="AL15" s="45"/>
      <c r="AM15" s="45"/>
      <c r="AN15" s="35" t="s">
        <v>85</v>
      </c>
      <c r="AO15" s="35"/>
      <c r="AP15" s="51"/>
      <c r="AQ15" s="51"/>
    </row>
    <row r="16" spans="1:43" s="6" customFormat="1" ht="15" customHeight="1">
      <c r="A16" s="33">
        <v>12</v>
      </c>
      <c r="B16" s="34" t="s">
        <v>86</v>
      </c>
      <c r="C16" s="35" t="s">
        <v>49</v>
      </c>
      <c r="D16" s="35" t="s">
        <v>77</v>
      </c>
      <c r="E16" s="35" t="s">
        <v>65</v>
      </c>
      <c r="F16" s="36">
        <v>26.085526315789476</v>
      </c>
      <c r="G16" s="38">
        <v>266</v>
      </c>
      <c r="H16" s="38"/>
      <c r="I16" s="39"/>
      <c r="J16" s="38">
        <v>527</v>
      </c>
      <c r="K16" s="40">
        <v>645</v>
      </c>
      <c r="L16" s="41"/>
      <c r="M16" s="42">
        <f t="shared" si="0"/>
        <v>61.55038759689923</v>
      </c>
      <c r="N16" s="43">
        <f t="shared" si="1"/>
        <v>776929</v>
      </c>
      <c r="O16" s="44">
        <f t="shared" si="2"/>
        <v>45340</v>
      </c>
      <c r="P16" s="34" t="s">
        <v>51</v>
      </c>
      <c r="Q16" s="45" t="s">
        <v>52</v>
      </c>
      <c r="R16" s="45" t="s">
        <v>53</v>
      </c>
      <c r="S16" s="38">
        <v>397</v>
      </c>
      <c r="T16" s="43">
        <v>1957</v>
      </c>
      <c r="U16" s="47" t="s">
        <v>74</v>
      </c>
      <c r="V16" s="38">
        <v>44</v>
      </c>
      <c r="W16" s="42">
        <v>7.3</v>
      </c>
      <c r="X16" s="36">
        <v>1.8</v>
      </c>
      <c r="Y16" s="36">
        <v>73.4</v>
      </c>
      <c r="Z16" s="48">
        <v>1</v>
      </c>
      <c r="AA16" s="49">
        <v>4</v>
      </c>
      <c r="AB16" s="47">
        <v>4</v>
      </c>
      <c r="AC16" s="47">
        <v>3</v>
      </c>
      <c r="AD16" s="47">
        <v>3</v>
      </c>
      <c r="AE16" s="47">
        <v>3</v>
      </c>
      <c r="AF16" s="47">
        <v>3</v>
      </c>
      <c r="AG16" s="47">
        <v>3</v>
      </c>
      <c r="AH16" s="47">
        <v>2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47</v>
      </c>
      <c r="C17" s="35" t="s">
        <v>87</v>
      </c>
      <c r="D17" s="35" t="s">
        <v>67</v>
      </c>
      <c r="E17" s="35" t="s">
        <v>77</v>
      </c>
      <c r="F17" s="36">
        <v>31.907894736842106</v>
      </c>
      <c r="G17" s="38">
        <v>288</v>
      </c>
      <c r="H17" s="38"/>
      <c r="I17" s="39"/>
      <c r="J17" s="38">
        <v>682</v>
      </c>
      <c r="K17" s="40" t="s">
        <v>73</v>
      </c>
      <c r="L17" s="41"/>
      <c r="M17" s="42" t="s">
        <v>73</v>
      </c>
      <c r="N17" s="43">
        <f t="shared" si="1"/>
        <v>2122903</v>
      </c>
      <c r="O17" s="44">
        <f t="shared" si="2"/>
        <v>45340</v>
      </c>
      <c r="P17" s="34" t="s">
        <v>51</v>
      </c>
      <c r="Q17" s="45" t="s">
        <v>52</v>
      </c>
      <c r="R17" s="45" t="s">
        <v>53</v>
      </c>
      <c r="S17" s="38">
        <v>653</v>
      </c>
      <c r="T17" s="43">
        <v>3251</v>
      </c>
      <c r="U17" s="47" t="s">
        <v>54</v>
      </c>
      <c r="V17" s="38">
        <v>102</v>
      </c>
      <c r="W17" s="42">
        <v>10.3</v>
      </c>
      <c r="X17" s="36">
        <v>2.7</v>
      </c>
      <c r="Y17" s="36">
        <v>79</v>
      </c>
      <c r="Z17" s="48">
        <v>5</v>
      </c>
      <c r="AA17" s="49">
        <v>12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 t="s">
        <v>88</v>
      </c>
      <c r="AP17" s="51"/>
      <c r="AQ17" s="51"/>
    </row>
    <row r="18" spans="1:43" s="6" customFormat="1" ht="15" customHeight="1">
      <c r="A18" s="33">
        <v>14</v>
      </c>
      <c r="B18" s="35" t="s">
        <v>89</v>
      </c>
      <c r="C18" s="35" t="s">
        <v>90</v>
      </c>
      <c r="D18" s="34" t="s">
        <v>91</v>
      </c>
      <c r="E18" s="35" t="s">
        <v>92</v>
      </c>
      <c r="F18" s="36">
        <v>30.625</v>
      </c>
      <c r="G18" s="37" t="s">
        <v>93</v>
      </c>
      <c r="H18" s="38"/>
      <c r="I18" s="39"/>
      <c r="J18" s="38" t="s">
        <v>73</v>
      </c>
      <c r="K18" s="40">
        <v>755</v>
      </c>
      <c r="L18" s="41"/>
      <c r="M18" s="42">
        <f t="shared" si="0"/>
        <v>67.28476821192054</v>
      </c>
      <c r="N18" s="43">
        <f t="shared" si="1"/>
        <v>1121664</v>
      </c>
      <c r="O18" s="44">
        <f t="shared" si="2"/>
        <v>45340</v>
      </c>
      <c r="P18" s="34" t="s">
        <v>51</v>
      </c>
      <c r="Q18" s="45" t="s">
        <v>52</v>
      </c>
      <c r="R18" s="45" t="s">
        <v>53</v>
      </c>
      <c r="S18" s="38">
        <v>508</v>
      </c>
      <c r="T18" s="43">
        <v>2208</v>
      </c>
      <c r="U18" s="47" t="s">
        <v>54</v>
      </c>
      <c r="V18" s="38">
        <v>64</v>
      </c>
      <c r="W18" s="42">
        <v>9.7</v>
      </c>
      <c r="X18" s="36">
        <v>2.8</v>
      </c>
      <c r="Y18" s="36">
        <v>75.4</v>
      </c>
      <c r="Z18" s="48" t="s">
        <v>78</v>
      </c>
      <c r="AA18" s="49">
        <v>8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 t="s">
        <v>56</v>
      </c>
      <c r="C19" s="35" t="s">
        <v>94</v>
      </c>
      <c r="D19" s="35" t="s">
        <v>95</v>
      </c>
      <c r="E19" s="35" t="s">
        <v>96</v>
      </c>
      <c r="F19" s="36">
        <v>29.736842105263158</v>
      </c>
      <c r="G19" s="38">
        <v>285</v>
      </c>
      <c r="H19" s="38"/>
      <c r="I19" s="39"/>
      <c r="J19" s="38">
        <v>619</v>
      </c>
      <c r="K19" s="40">
        <v>870</v>
      </c>
      <c r="L19" s="41"/>
      <c r="M19" s="42">
        <f t="shared" si="0"/>
        <v>67.01149425287356</v>
      </c>
      <c r="N19" s="43">
        <f t="shared" si="1"/>
        <v>1379961</v>
      </c>
      <c r="O19" s="44">
        <f t="shared" si="2"/>
        <v>45340</v>
      </c>
      <c r="P19" s="34" t="s">
        <v>51</v>
      </c>
      <c r="Q19" s="45" t="s">
        <v>52</v>
      </c>
      <c r="R19" s="45" t="s">
        <v>53</v>
      </c>
      <c r="S19" s="38">
        <v>583</v>
      </c>
      <c r="T19" s="43">
        <v>2367</v>
      </c>
      <c r="U19" s="47" t="s">
        <v>54</v>
      </c>
      <c r="V19" s="38">
        <v>65</v>
      </c>
      <c r="W19" s="42">
        <v>10.2</v>
      </c>
      <c r="X19" s="36">
        <v>3.2</v>
      </c>
      <c r="Y19" s="36">
        <v>74.5</v>
      </c>
      <c r="Z19" s="48" t="s">
        <v>78</v>
      </c>
      <c r="AA19" s="49">
        <v>8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 t="s">
        <v>97</v>
      </c>
      <c r="C20" s="35" t="s">
        <v>62</v>
      </c>
      <c r="D20" s="35" t="s">
        <v>49</v>
      </c>
      <c r="E20" s="35" t="s">
        <v>69</v>
      </c>
      <c r="F20" s="36">
        <v>30.36184210526316</v>
      </c>
      <c r="G20" s="37" t="s">
        <v>93</v>
      </c>
      <c r="H20" s="38"/>
      <c r="I20" s="39"/>
      <c r="J20" s="38" t="s">
        <v>73</v>
      </c>
      <c r="K20" s="40">
        <v>840</v>
      </c>
      <c r="L20" s="41"/>
      <c r="M20" s="42">
        <f t="shared" si="0"/>
        <v>68.45238095238095</v>
      </c>
      <c r="N20" s="43">
        <f t="shared" si="1"/>
        <v>1589300</v>
      </c>
      <c r="O20" s="44">
        <f t="shared" si="2"/>
        <v>45340</v>
      </c>
      <c r="P20" s="34" t="s">
        <v>51</v>
      </c>
      <c r="Q20" s="45" t="s">
        <v>52</v>
      </c>
      <c r="R20" s="45" t="s">
        <v>53</v>
      </c>
      <c r="S20" s="38">
        <v>575</v>
      </c>
      <c r="T20" s="43">
        <v>2764</v>
      </c>
      <c r="U20" s="47" t="s">
        <v>54</v>
      </c>
      <c r="V20" s="38">
        <v>92</v>
      </c>
      <c r="W20" s="42">
        <v>9.3</v>
      </c>
      <c r="X20" s="36">
        <v>1.9</v>
      </c>
      <c r="Y20" s="36">
        <v>78.7</v>
      </c>
      <c r="Z20" s="48">
        <v>4</v>
      </c>
      <c r="AA20" s="49">
        <v>11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2</v>
      </c>
      <c r="AI20" s="47">
        <v>5</v>
      </c>
      <c r="AJ20" s="47">
        <v>5</v>
      </c>
      <c r="AK20" s="45"/>
      <c r="AL20" s="45"/>
      <c r="AM20" s="45"/>
      <c r="AN20" s="35"/>
      <c r="AO20" s="35" t="s">
        <v>68</v>
      </c>
      <c r="AP20" s="51"/>
      <c r="AQ20" s="51"/>
    </row>
    <row r="21" spans="1:43" s="6" customFormat="1" ht="15" customHeight="1">
      <c r="A21" s="33">
        <v>17</v>
      </c>
      <c r="B21" s="35" t="s">
        <v>56</v>
      </c>
      <c r="C21" s="35" t="s">
        <v>94</v>
      </c>
      <c r="D21" s="35" t="s">
        <v>49</v>
      </c>
      <c r="E21" s="35" t="s">
        <v>69</v>
      </c>
      <c r="F21" s="36">
        <v>29.572368421052634</v>
      </c>
      <c r="G21" s="38">
        <v>280</v>
      </c>
      <c r="H21" s="38"/>
      <c r="I21" s="39"/>
      <c r="J21" s="38">
        <v>619</v>
      </c>
      <c r="K21" s="40">
        <v>830</v>
      </c>
      <c r="L21" s="41"/>
      <c r="M21" s="42">
        <f t="shared" si="0"/>
        <v>69.03614457831326</v>
      </c>
      <c r="N21" s="43">
        <f t="shared" si="1"/>
        <v>1396401</v>
      </c>
      <c r="O21" s="44">
        <f t="shared" si="2"/>
        <v>45340</v>
      </c>
      <c r="P21" s="34" t="s">
        <v>51</v>
      </c>
      <c r="Q21" s="45" t="s">
        <v>52</v>
      </c>
      <c r="R21" s="45" t="s">
        <v>53</v>
      </c>
      <c r="S21" s="38">
        <v>573</v>
      </c>
      <c r="T21" s="43">
        <v>2437</v>
      </c>
      <c r="U21" s="47" t="s">
        <v>54</v>
      </c>
      <c r="V21" s="38">
        <v>74</v>
      </c>
      <c r="W21" s="42">
        <v>10.1</v>
      </c>
      <c r="X21" s="36">
        <v>3.8</v>
      </c>
      <c r="Y21" s="36">
        <v>75.2</v>
      </c>
      <c r="Z21" s="48" t="s">
        <v>98</v>
      </c>
      <c r="AA21" s="49">
        <v>9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97</v>
      </c>
      <c r="C22" s="35" t="s">
        <v>99</v>
      </c>
      <c r="D22" s="35" t="s">
        <v>49</v>
      </c>
      <c r="E22" s="35" t="s">
        <v>69</v>
      </c>
      <c r="F22" s="36">
        <v>30.92105263157895</v>
      </c>
      <c r="G22" s="37" t="s">
        <v>93</v>
      </c>
      <c r="H22" s="38"/>
      <c r="I22" s="39"/>
      <c r="J22" s="38" t="s">
        <v>73</v>
      </c>
      <c r="K22" s="40">
        <v>640</v>
      </c>
      <c r="L22" s="41"/>
      <c r="M22" s="42">
        <f t="shared" si="0"/>
        <v>67.1875</v>
      </c>
      <c r="N22" s="43">
        <f t="shared" si="1"/>
        <v>929230</v>
      </c>
      <c r="O22" s="44">
        <f t="shared" si="2"/>
        <v>45340</v>
      </c>
      <c r="P22" s="34" t="s">
        <v>51</v>
      </c>
      <c r="Q22" s="45" t="s">
        <v>52</v>
      </c>
      <c r="R22" s="45" t="s">
        <v>100</v>
      </c>
      <c r="S22" s="38">
        <v>430</v>
      </c>
      <c r="T22" s="43">
        <v>2161</v>
      </c>
      <c r="U22" s="47" t="s">
        <v>71</v>
      </c>
      <c r="V22" s="38">
        <v>57</v>
      </c>
      <c r="W22" s="42">
        <v>7.2</v>
      </c>
      <c r="X22" s="36">
        <v>2.4</v>
      </c>
      <c r="Y22" s="36">
        <v>74.1</v>
      </c>
      <c r="Z22" s="48">
        <v>2</v>
      </c>
      <c r="AA22" s="49">
        <v>7</v>
      </c>
      <c r="AB22" s="47">
        <v>4</v>
      </c>
      <c r="AC22" s="47">
        <v>4</v>
      </c>
      <c r="AD22" s="47">
        <v>4</v>
      </c>
      <c r="AE22" s="47">
        <v>4</v>
      </c>
      <c r="AF22" s="47">
        <v>5</v>
      </c>
      <c r="AG22" s="47">
        <v>4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 t="s">
        <v>47</v>
      </c>
      <c r="C23" s="35" t="s">
        <v>67</v>
      </c>
      <c r="D23" s="35" t="s">
        <v>82</v>
      </c>
      <c r="E23" s="35" t="s">
        <v>65</v>
      </c>
      <c r="F23" s="36">
        <v>32.99342105263158</v>
      </c>
      <c r="G23" s="38">
        <v>284</v>
      </c>
      <c r="H23" s="38"/>
      <c r="I23" s="39"/>
      <c r="J23" s="38">
        <v>719</v>
      </c>
      <c r="K23" s="40" t="s">
        <v>73</v>
      </c>
      <c r="L23" s="41"/>
      <c r="M23" s="42" t="s">
        <v>73</v>
      </c>
      <c r="N23" s="43">
        <f t="shared" si="1"/>
        <v>1149246</v>
      </c>
      <c r="O23" s="44">
        <f t="shared" si="2"/>
        <v>45340</v>
      </c>
      <c r="P23" s="34" t="s">
        <v>51</v>
      </c>
      <c r="Q23" s="45" t="s">
        <v>52</v>
      </c>
      <c r="R23" s="45" t="s">
        <v>100</v>
      </c>
      <c r="S23" s="38">
        <v>441</v>
      </c>
      <c r="T23" s="43">
        <v>2606</v>
      </c>
      <c r="U23" s="47" t="s">
        <v>54</v>
      </c>
      <c r="V23" s="38">
        <v>66</v>
      </c>
      <c r="W23" s="42">
        <v>7.8</v>
      </c>
      <c r="X23" s="36">
        <v>2.1</v>
      </c>
      <c r="Y23" s="36">
        <v>75.7</v>
      </c>
      <c r="Z23" s="48">
        <v>3</v>
      </c>
      <c r="AA23" s="49">
        <v>10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 t="s">
        <v>55</v>
      </c>
      <c r="AP23" s="51"/>
      <c r="AQ23" s="51"/>
    </row>
    <row r="24" spans="1:43" s="6" customFormat="1" ht="15" customHeight="1">
      <c r="A24" s="33">
        <v>20</v>
      </c>
      <c r="B24" s="35" t="s">
        <v>97</v>
      </c>
      <c r="C24" s="35" t="s">
        <v>80</v>
      </c>
      <c r="D24" s="35" t="s">
        <v>49</v>
      </c>
      <c r="E24" s="35" t="s">
        <v>69</v>
      </c>
      <c r="F24" s="36">
        <v>30.625</v>
      </c>
      <c r="G24" s="37" t="s">
        <v>93</v>
      </c>
      <c r="H24" s="38"/>
      <c r="I24" s="39"/>
      <c r="J24" s="38" t="s">
        <v>73</v>
      </c>
      <c r="K24" s="40">
        <v>785</v>
      </c>
      <c r="L24" s="41"/>
      <c r="M24" s="42">
        <f t="shared" si="0"/>
        <v>63.82165605095541</v>
      </c>
      <c r="N24" s="43">
        <f t="shared" si="1"/>
        <v>1053102</v>
      </c>
      <c r="O24" s="44">
        <f t="shared" si="2"/>
        <v>45340</v>
      </c>
      <c r="P24" s="34" t="s">
        <v>51</v>
      </c>
      <c r="Q24" s="45" t="s">
        <v>52</v>
      </c>
      <c r="R24" s="45" t="s">
        <v>100</v>
      </c>
      <c r="S24" s="38">
        <v>501</v>
      </c>
      <c r="T24" s="43">
        <v>2102</v>
      </c>
      <c r="U24" s="47" t="s">
        <v>71</v>
      </c>
      <c r="V24" s="38">
        <v>73</v>
      </c>
      <c r="W24" s="42">
        <v>7.9</v>
      </c>
      <c r="X24" s="36">
        <v>2.9</v>
      </c>
      <c r="Y24" s="36">
        <v>75.3</v>
      </c>
      <c r="Z24" s="48">
        <v>2</v>
      </c>
      <c r="AA24" s="49">
        <v>7</v>
      </c>
      <c r="AB24" s="47">
        <v>4</v>
      </c>
      <c r="AC24" s="47">
        <v>4</v>
      </c>
      <c r="AD24" s="47">
        <v>4</v>
      </c>
      <c r="AE24" s="47">
        <v>4</v>
      </c>
      <c r="AF24" s="47">
        <v>5</v>
      </c>
      <c r="AG24" s="47">
        <v>4</v>
      </c>
      <c r="AH24" s="47">
        <v>3</v>
      </c>
      <c r="AI24" s="47">
        <v>5</v>
      </c>
      <c r="AJ24" s="47">
        <v>5</v>
      </c>
      <c r="AK24" s="46" t="s">
        <v>60</v>
      </c>
      <c r="AL24" s="45"/>
      <c r="AM24" s="45"/>
      <c r="AN24" s="34" t="s">
        <v>61</v>
      </c>
      <c r="AO24" s="35"/>
      <c r="AP24" s="51"/>
      <c r="AQ24" s="51"/>
    </row>
    <row r="25" spans="1:43" s="6" customFormat="1" ht="15" customHeight="1">
      <c r="A25" s="33">
        <v>21</v>
      </c>
      <c r="B25" s="35" t="s">
        <v>47</v>
      </c>
      <c r="C25" s="35" t="s">
        <v>67</v>
      </c>
      <c r="D25" s="35" t="s">
        <v>66</v>
      </c>
      <c r="E25" s="35" t="s">
        <v>69</v>
      </c>
      <c r="F25" s="36">
        <v>33.125</v>
      </c>
      <c r="G25" s="38">
        <v>288</v>
      </c>
      <c r="H25" s="38"/>
      <c r="I25" s="39"/>
      <c r="J25" s="38">
        <v>719</v>
      </c>
      <c r="K25" s="40">
        <v>780</v>
      </c>
      <c r="L25" s="41"/>
      <c r="M25" s="42">
        <f t="shared" si="0"/>
        <v>69.23076923076923</v>
      </c>
      <c r="N25" s="43">
        <f t="shared" si="1"/>
        <v>1208520</v>
      </c>
      <c r="O25" s="44">
        <f t="shared" si="2"/>
        <v>45340</v>
      </c>
      <c r="P25" s="34" t="s">
        <v>51</v>
      </c>
      <c r="Q25" s="45" t="s">
        <v>52</v>
      </c>
      <c r="R25" s="45" t="s">
        <v>100</v>
      </c>
      <c r="S25" s="38">
        <v>540</v>
      </c>
      <c r="T25" s="43">
        <v>2238</v>
      </c>
      <c r="U25" s="47" t="s">
        <v>71</v>
      </c>
      <c r="V25" s="38">
        <v>91</v>
      </c>
      <c r="W25" s="42">
        <v>8.8</v>
      </c>
      <c r="X25" s="36">
        <v>3.2</v>
      </c>
      <c r="Y25" s="36">
        <v>77.6</v>
      </c>
      <c r="Z25" s="48">
        <v>2</v>
      </c>
      <c r="AA25" s="49">
        <v>7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 t="s">
        <v>97</v>
      </c>
      <c r="C26" s="35" t="s">
        <v>99</v>
      </c>
      <c r="D26" s="35" t="s">
        <v>69</v>
      </c>
      <c r="E26" s="35" t="s">
        <v>70</v>
      </c>
      <c r="F26" s="36">
        <v>30.55921052631579</v>
      </c>
      <c r="G26" s="37" t="s">
        <v>93</v>
      </c>
      <c r="H26" s="38"/>
      <c r="I26" s="39"/>
      <c r="J26" s="38" t="s">
        <v>73</v>
      </c>
      <c r="K26" s="40">
        <v>755</v>
      </c>
      <c r="L26" s="41"/>
      <c r="M26" s="42">
        <f t="shared" si="0"/>
        <v>65.69536423841059</v>
      </c>
      <c r="N26" s="43">
        <f t="shared" si="1"/>
        <v>1049040</v>
      </c>
      <c r="O26" s="44">
        <f t="shared" si="2"/>
        <v>45340</v>
      </c>
      <c r="P26" s="34" t="s">
        <v>51</v>
      </c>
      <c r="Q26" s="45" t="s">
        <v>52</v>
      </c>
      <c r="R26" s="45" t="s">
        <v>100</v>
      </c>
      <c r="S26" s="38">
        <v>496</v>
      </c>
      <c r="T26" s="43">
        <v>2115</v>
      </c>
      <c r="U26" s="47" t="s">
        <v>71</v>
      </c>
      <c r="V26" s="38">
        <v>74</v>
      </c>
      <c r="W26" s="42">
        <v>8.7</v>
      </c>
      <c r="X26" s="36">
        <v>2.7</v>
      </c>
      <c r="Y26" s="36">
        <v>76.1</v>
      </c>
      <c r="Z26" s="48">
        <v>2</v>
      </c>
      <c r="AA26" s="49">
        <v>7</v>
      </c>
      <c r="AB26" s="47">
        <v>4</v>
      </c>
      <c r="AC26" s="47">
        <v>4</v>
      </c>
      <c r="AD26" s="47">
        <v>4</v>
      </c>
      <c r="AE26" s="47">
        <v>4</v>
      </c>
      <c r="AF26" s="47">
        <v>5</v>
      </c>
      <c r="AG26" s="47">
        <v>4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 t="s">
        <v>47</v>
      </c>
      <c r="C27" s="35" t="s">
        <v>101</v>
      </c>
      <c r="D27" s="35" t="s">
        <v>49</v>
      </c>
      <c r="E27" s="35" t="s">
        <v>102</v>
      </c>
      <c r="F27" s="36">
        <v>33.28947368421053</v>
      </c>
      <c r="G27" s="38">
        <v>293</v>
      </c>
      <c r="H27" s="38"/>
      <c r="I27" s="39"/>
      <c r="J27" s="38">
        <v>719</v>
      </c>
      <c r="K27" s="40" t="s">
        <v>73</v>
      </c>
      <c r="L27" s="41"/>
      <c r="M27" s="42" t="s">
        <v>73</v>
      </c>
      <c r="N27" s="43">
        <f t="shared" si="1"/>
        <v>901149</v>
      </c>
      <c r="O27" s="44">
        <f t="shared" si="2"/>
        <v>45340</v>
      </c>
      <c r="P27" s="34" t="s">
        <v>51</v>
      </c>
      <c r="Q27" s="45" t="s">
        <v>52</v>
      </c>
      <c r="R27" s="45" t="s">
        <v>100</v>
      </c>
      <c r="S27" s="38">
        <v>393</v>
      </c>
      <c r="T27" s="43">
        <v>2293</v>
      </c>
      <c r="U27" s="47" t="s">
        <v>54</v>
      </c>
      <c r="V27" s="38">
        <v>64</v>
      </c>
      <c r="W27" s="42">
        <v>7.9</v>
      </c>
      <c r="X27" s="36">
        <v>2.3</v>
      </c>
      <c r="Y27" s="36">
        <v>76</v>
      </c>
      <c r="Z27" s="48">
        <v>4</v>
      </c>
      <c r="AA27" s="49">
        <v>11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6" t="s">
        <v>60</v>
      </c>
      <c r="AL27" s="45"/>
      <c r="AM27" s="45"/>
      <c r="AN27" s="34" t="s">
        <v>103</v>
      </c>
      <c r="AO27" s="35"/>
      <c r="AP27" s="51"/>
      <c r="AQ27" s="51"/>
    </row>
    <row r="28" spans="1:43" s="6" customFormat="1" ht="15" customHeight="1">
      <c r="A28" s="33">
        <v>24</v>
      </c>
      <c r="B28" s="35" t="s">
        <v>97</v>
      </c>
      <c r="C28" s="35" t="s">
        <v>99</v>
      </c>
      <c r="D28" s="35" t="s">
        <v>77</v>
      </c>
      <c r="E28" s="35" t="s">
        <v>104</v>
      </c>
      <c r="F28" s="36">
        <v>30.49342105263158</v>
      </c>
      <c r="G28" s="37" t="s">
        <v>93</v>
      </c>
      <c r="H28" s="38"/>
      <c r="I28" s="39"/>
      <c r="J28" s="38" t="s">
        <v>73</v>
      </c>
      <c r="K28" s="40">
        <v>645</v>
      </c>
      <c r="L28" s="41"/>
      <c r="M28" s="42">
        <f t="shared" si="0"/>
        <v>66.97674418604652</v>
      </c>
      <c r="N28" s="43">
        <f t="shared" si="1"/>
        <v>1024704</v>
      </c>
      <c r="O28" s="44">
        <f t="shared" si="2"/>
        <v>45340</v>
      </c>
      <c r="P28" s="34" t="s">
        <v>51</v>
      </c>
      <c r="Q28" s="45" t="s">
        <v>52</v>
      </c>
      <c r="R28" s="45" t="s">
        <v>100</v>
      </c>
      <c r="S28" s="38">
        <v>432</v>
      </c>
      <c r="T28" s="43">
        <v>2372</v>
      </c>
      <c r="U28" s="47" t="s">
        <v>54</v>
      </c>
      <c r="V28" s="38">
        <v>71</v>
      </c>
      <c r="W28" s="42">
        <v>8.2</v>
      </c>
      <c r="X28" s="36">
        <v>1.8</v>
      </c>
      <c r="Y28" s="36">
        <v>77.1</v>
      </c>
      <c r="Z28" s="48" t="s">
        <v>78</v>
      </c>
      <c r="AA28" s="49">
        <v>8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1" s="60" customFormat="1" ht="21.75" customHeight="1">
      <c r="A29" s="52" t="s">
        <v>105</v>
      </c>
      <c r="B29" s="52" t="s">
        <v>106</v>
      </c>
      <c r="C29" s="52" t="s">
        <v>106</v>
      </c>
      <c r="D29" s="52" t="s">
        <v>106</v>
      </c>
      <c r="E29" s="52" t="s">
        <v>106</v>
      </c>
      <c r="F29" s="53">
        <f aca="true" t="shared" si="3" ref="F29:N29">AVERAGE(F5:F28)</f>
        <v>30.287828947368425</v>
      </c>
      <c r="G29" s="53">
        <f t="shared" si="3"/>
        <v>287.44444444444446</v>
      </c>
      <c r="H29" s="52" t="s">
        <v>106</v>
      </c>
      <c r="I29" s="52" t="s">
        <v>106</v>
      </c>
      <c r="J29" s="53">
        <f t="shared" si="3"/>
        <v>630.1666666666666</v>
      </c>
      <c r="K29" s="53">
        <f t="shared" si="3"/>
        <v>778.8888888888889</v>
      </c>
      <c r="L29" s="52" t="s">
        <v>106</v>
      </c>
      <c r="M29" s="53">
        <f t="shared" si="3"/>
        <v>66.42979301088506</v>
      </c>
      <c r="N29" s="54">
        <f t="shared" si="3"/>
        <v>1242788.5416666667</v>
      </c>
      <c r="O29" s="55" t="s">
        <v>107</v>
      </c>
      <c r="P29" s="55" t="s">
        <v>107</v>
      </c>
      <c r="Q29" s="55" t="s">
        <v>107</v>
      </c>
      <c r="R29" s="55" t="s">
        <v>107</v>
      </c>
      <c r="S29" s="53">
        <f>AVERAGE(S5:S28)</f>
        <v>521.375</v>
      </c>
      <c r="T29" s="54">
        <f>AVERAGE(T5:T28)</f>
        <v>2369.7083333333335</v>
      </c>
      <c r="U29" s="55" t="s">
        <v>107</v>
      </c>
      <c r="V29" s="56">
        <f>AVERAGE(V5:V28)</f>
        <v>72.91666666666667</v>
      </c>
      <c r="W29" s="56">
        <f>AVERAGE(W5:W28)</f>
        <v>8.6125</v>
      </c>
      <c r="X29" s="56">
        <f>AVERAGE(X5:X28)</f>
        <v>2.4541666666666666</v>
      </c>
      <c r="Y29" s="56">
        <f>AVERAGE(Y5:Y28)</f>
        <v>75.91666666666666</v>
      </c>
      <c r="Z29" s="55" t="s">
        <v>107</v>
      </c>
      <c r="AA29" s="57">
        <f aca="true" t="shared" si="4" ref="AA29:AJ29">AVERAGE(AA5:AA28)</f>
        <v>8.791666666666666</v>
      </c>
      <c r="AB29" s="58">
        <f t="shared" si="4"/>
        <v>3.9583333333333335</v>
      </c>
      <c r="AC29" s="58">
        <f t="shared" si="4"/>
        <v>4.583333333333333</v>
      </c>
      <c r="AD29" s="58">
        <f t="shared" si="4"/>
        <v>4.583333333333333</v>
      </c>
      <c r="AE29" s="58">
        <f t="shared" si="4"/>
        <v>4.583333333333333</v>
      </c>
      <c r="AF29" s="58">
        <f t="shared" si="4"/>
        <v>4.791666666666667</v>
      </c>
      <c r="AG29" s="58">
        <f t="shared" si="4"/>
        <v>4.583333333333333</v>
      </c>
      <c r="AH29" s="58">
        <f t="shared" si="4"/>
        <v>2.9166666666666665</v>
      </c>
      <c r="AI29" s="58">
        <f t="shared" si="4"/>
        <v>4.958333333333333</v>
      </c>
      <c r="AJ29" s="58">
        <f t="shared" si="4"/>
        <v>4.958333333333333</v>
      </c>
      <c r="AK29" s="55" t="s">
        <v>107</v>
      </c>
      <c r="AL29" s="55" t="s">
        <v>107</v>
      </c>
      <c r="AM29" s="55" t="s">
        <v>107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H30:I65536 H2:I28 J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B5:E28 AN5:AN28 AK5:AK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2024-02-21T00:53:57Z</dcterms:created>
  <dcterms:modified xsi:type="dcterms:W3CDTF">2024-02-21T00:54:11Z</dcterms:modified>
  <cp:category/>
  <cp:version/>
  <cp:contentType/>
  <cp:contentStatus/>
</cp:coreProperties>
</file>