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<sst xmlns="http://schemas.openxmlformats.org/spreadsheetml/2006/main" count="268" uniqueCount="109">
  <si>
    <t>東京食肉市場</t>
  </si>
  <si>
    <t>＜宮城＞　02月10日　第49回JA新みやぎみどりの地区本部肉牛枝肉研究会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</si>
  <si>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</si>
  <si>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</si>
  <si>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</si>
  <si>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</si>
  <si>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</si>
  <si>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</si>
  <si>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</si>
  <si>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</si>
  <si>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</si>
  <si>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</si>
  <si>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</si>
  <si>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</si>
  <si>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</si>
  <si>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</si>
  <si>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</si>
  <si>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</si>
  <si>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</si>
  <si>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</si>
  <si>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</si>
  <si>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</si>
  <si>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</si>
  <si>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</si>
  <si>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</si>
  <si>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</si>
  <si>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</si>
  <si>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</si>
  <si>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</si>
  <si>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</si>
  <si>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</si>
  <si>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</si>
  <si>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</si>
  <si>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</si>
  <si>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</si>
  <si>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</si>
  <si>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</si>
  <si>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</si>
  <si>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</si>
  <si>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</si>
  <si>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</si>
  <si>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</si>
  <si>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</si>
  <si>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</si>
  <si>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</si>
  <si>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</si>
  <si>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</si>
  <si>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</si>
  <si>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</si>
  <si>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茂久桜</t>
  </si>
  <si>
    <t>第2平茂勝</t>
  </si>
  <si>
    <t>宮城・新みやぎ</t>
  </si>
  <si>
    <t>和</t>
  </si>
  <si>
    <t>ﾒｽ</t>
  </si>
  <si>
    <t>A5</t>
  </si>
  <si>
    <t/>
  </si>
  <si>
    <t>最優秀賞</t>
  </si>
  <si>
    <t>花洋</t>
  </si>
  <si>
    <t>諒太郎</t>
  </si>
  <si>
    <t>安福久</t>
  </si>
  <si>
    <t>-</t>
  </si>
  <si>
    <t>本富士</t>
  </si>
  <si>
    <t>第6栄</t>
  </si>
  <si>
    <t>茂糸波</t>
  </si>
  <si>
    <t>3-</t>
  </si>
  <si>
    <t>勝祐樹</t>
  </si>
  <si>
    <t>百合茂</t>
  </si>
  <si>
    <t>美穂国</t>
  </si>
  <si>
    <t>優秀賞</t>
  </si>
  <si>
    <t>茂洋美</t>
  </si>
  <si>
    <t>茂洋</t>
  </si>
  <si>
    <t>ｴ</t>
  </si>
  <si>
    <t>ｶﾀ</t>
  </si>
  <si>
    <t>天保院斗</t>
  </si>
  <si>
    <t>高栄</t>
  </si>
  <si>
    <t>A4</t>
  </si>
  <si>
    <t>1+</t>
  </si>
  <si>
    <t>洋糸波</t>
  </si>
  <si>
    <t>北安勝23</t>
  </si>
  <si>
    <t>第2波茂</t>
  </si>
  <si>
    <t>ﾇｷ</t>
  </si>
  <si>
    <t>勝洋</t>
  </si>
  <si>
    <t>勝忠平</t>
  </si>
  <si>
    <t>金幸</t>
  </si>
  <si>
    <t>美国桜</t>
  </si>
  <si>
    <t>直太郎</t>
  </si>
  <si>
    <t>安福久</t>
  </si>
  <si>
    <t>百合久</t>
  </si>
  <si>
    <t>菊花国</t>
  </si>
  <si>
    <t>安茂勝</t>
  </si>
  <si>
    <t>百合白清2</t>
  </si>
  <si>
    <t>千代桜</t>
  </si>
  <si>
    <t>ﾁｬﾝﾋﾟｵﾝ賞</t>
  </si>
  <si>
    <t>勝早桜5</t>
  </si>
  <si>
    <t>菊福秀</t>
  </si>
  <si>
    <t>安糸福</t>
  </si>
  <si>
    <t>平茂晴</t>
  </si>
  <si>
    <t>茂洋美</t>
  </si>
  <si>
    <t>隆之国</t>
  </si>
  <si>
    <t>金幸</t>
  </si>
  <si>
    <t>平茂勝</t>
  </si>
  <si>
    <t>礼美茂</t>
  </si>
  <si>
    <t>安平照</t>
  </si>
  <si>
    <t>2-</t>
  </si>
  <si>
    <t>百合勝安</t>
  </si>
  <si>
    <t>美津照重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</si>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</sst>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2.01\07_&#25522;&#36617;2102\1&#65294;&#20316;&#26989;&#12501;&#12449;&#12452;&#12523;\2102.07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2" customWidth="1"/>
    <col min="2" max="2" width="6.375" style="63" customWidth="1"/>
    <col min="3" max="5" width="13.75390625" style="63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3" customWidth="1"/>
    <col min="17" max="18" width="3.375" style="63" customWidth="1"/>
    <col min="19" max="19" width="4.625" style="62" customWidth="1"/>
    <col min="20" max="20" width="4.625" style="7" customWidth="1"/>
    <col min="21" max="21" width="6.50390625" style="7" customWidth="1"/>
    <col min="22" max="22" width="4.00390625" style="63" customWidth="1"/>
    <col min="23" max="26" width="4.625" style="63" customWidth="1"/>
    <col min="27" max="27" width="3.00390625" style="64" customWidth="1"/>
    <col min="28" max="40" width="3.00390625" style="63" customWidth="1"/>
    <col min="41" max="42" width="12.50390625" style="63" customWidth="1"/>
    <col min="43" max="16384" width="9.00390625" style="63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 t="s">
        <v>50</v>
      </c>
      <c r="F5" s="38">
        <v>32.10526315789474</v>
      </c>
      <c r="G5" s="39">
        <v>281</v>
      </c>
      <c r="H5" s="40"/>
      <c r="I5" s="41"/>
      <c r="J5" s="40">
        <v>695</v>
      </c>
      <c r="K5" s="42">
        <v>665</v>
      </c>
      <c r="L5" s="43"/>
      <c r="M5" s="44">
        <f>T5/K5*100</f>
        <v>67.21804511278195</v>
      </c>
      <c r="N5" s="45">
        <f>T5*U5</f>
        <v>1252047</v>
      </c>
      <c r="O5" s="46">
        <v>44234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447</v>
      </c>
      <c r="U5" s="45">
        <v>2801</v>
      </c>
      <c r="V5" s="49" t="s">
        <v>54</v>
      </c>
      <c r="W5" s="40">
        <v>73</v>
      </c>
      <c r="X5" s="44">
        <v>8.8</v>
      </c>
      <c r="Y5" s="38">
        <v>2.7</v>
      </c>
      <c r="Z5" s="38">
        <v>76.8</v>
      </c>
      <c r="AA5" s="50">
        <v>4</v>
      </c>
      <c r="AB5" s="51">
        <v>11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55</v>
      </c>
      <c r="AM5" s="47"/>
      <c r="AN5" s="47"/>
      <c r="AO5" s="52" t="s">
        <v>55</v>
      </c>
      <c r="AP5" s="52" t="s">
        <v>56</v>
      </c>
      <c r="AQ5" s="53"/>
      <c r="AR5" s="53"/>
    </row>
    <row r="6" spans="1:44" s="6" customFormat="1" ht="15" customHeight="1">
      <c r="A6" s="35">
        <v>2</v>
      </c>
      <c r="B6" s="37"/>
      <c r="C6" s="37" t="s">
        <v>57</v>
      </c>
      <c r="D6" s="37" t="s">
        <v>58</v>
      </c>
      <c r="E6" s="37" t="s">
        <v>59</v>
      </c>
      <c r="F6" s="38">
        <v>31.315789473684212</v>
      </c>
      <c r="G6" s="39" t="s">
        <v>60</v>
      </c>
      <c r="H6" s="40"/>
      <c r="I6" s="41"/>
      <c r="J6" s="39" t="s">
        <v>60</v>
      </c>
      <c r="K6" s="42">
        <v>775</v>
      </c>
      <c r="L6" s="43"/>
      <c r="M6" s="44">
        <f aca="true" t="shared" si="0" ref="M6:M24">T6/K6*100</f>
        <v>64.64516129032259</v>
      </c>
      <c r="N6" s="45">
        <f aca="true" t="shared" si="1" ref="N6:N24">T6*U6</f>
        <v>1297590</v>
      </c>
      <c r="O6" s="46">
        <f>$O$5</f>
        <v>44234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501</v>
      </c>
      <c r="U6" s="45">
        <v>2590</v>
      </c>
      <c r="V6" s="49" t="s">
        <v>54</v>
      </c>
      <c r="W6" s="40">
        <v>67</v>
      </c>
      <c r="X6" s="44">
        <v>7.5</v>
      </c>
      <c r="Y6" s="38">
        <v>1.9</v>
      </c>
      <c r="Z6" s="38">
        <v>75.2</v>
      </c>
      <c r="AA6" s="50">
        <v>3</v>
      </c>
      <c r="AB6" s="51">
        <v>10</v>
      </c>
      <c r="AC6" s="49">
        <v>5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55</v>
      </c>
      <c r="AM6" s="47"/>
      <c r="AN6" s="47"/>
      <c r="AO6" s="52" t="s">
        <v>55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61</v>
      </c>
      <c r="D7" s="37" t="s">
        <v>62</v>
      </c>
      <c r="E7" s="37" t="s">
        <v>63</v>
      </c>
      <c r="F7" s="38">
        <v>32.76315789473684</v>
      </c>
      <c r="G7" s="39">
        <v>300</v>
      </c>
      <c r="H7" s="40"/>
      <c r="I7" s="41"/>
      <c r="J7" s="40">
        <v>696</v>
      </c>
      <c r="K7" s="42">
        <v>580</v>
      </c>
      <c r="L7" s="43"/>
      <c r="M7" s="44">
        <f t="shared" si="0"/>
        <v>62.241379310344826</v>
      </c>
      <c r="N7" s="45">
        <f t="shared" si="1"/>
        <v>854126</v>
      </c>
      <c r="O7" s="46">
        <f aca="true" t="shared" si="2" ref="O7:O24">$O$5</f>
        <v>44234</v>
      </c>
      <c r="P7" s="36" t="s">
        <v>51</v>
      </c>
      <c r="Q7" s="47" t="s">
        <v>52</v>
      </c>
      <c r="R7" s="47" t="s">
        <v>53</v>
      </c>
      <c r="S7" s="35">
        <v>3</v>
      </c>
      <c r="T7" s="40">
        <v>361</v>
      </c>
      <c r="U7" s="45">
        <v>2366</v>
      </c>
      <c r="V7" s="49" t="s">
        <v>54</v>
      </c>
      <c r="W7" s="40">
        <v>70</v>
      </c>
      <c r="X7" s="44">
        <v>7.1</v>
      </c>
      <c r="Y7" s="38">
        <v>1.2</v>
      </c>
      <c r="Z7" s="38">
        <v>77.7</v>
      </c>
      <c r="AA7" s="50" t="s">
        <v>64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55</v>
      </c>
      <c r="AM7" s="47"/>
      <c r="AN7" s="47"/>
      <c r="AO7" s="52" t="s">
        <v>55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65</v>
      </c>
      <c r="D8" s="37" t="s">
        <v>66</v>
      </c>
      <c r="E8" s="37" t="s">
        <v>67</v>
      </c>
      <c r="F8" s="38">
        <v>29.736842105263158</v>
      </c>
      <c r="G8" s="39">
        <v>270</v>
      </c>
      <c r="H8" s="40"/>
      <c r="I8" s="41"/>
      <c r="J8" s="40">
        <v>634</v>
      </c>
      <c r="K8" s="42">
        <v>735</v>
      </c>
      <c r="L8" s="43"/>
      <c r="M8" s="44">
        <f t="shared" si="0"/>
        <v>64.76190476190476</v>
      </c>
      <c r="N8" s="45">
        <f t="shared" si="1"/>
        <v>1328516</v>
      </c>
      <c r="O8" s="46">
        <f t="shared" si="2"/>
        <v>44234</v>
      </c>
      <c r="P8" s="36" t="s">
        <v>51</v>
      </c>
      <c r="Q8" s="47" t="s">
        <v>52</v>
      </c>
      <c r="R8" s="47" t="s">
        <v>53</v>
      </c>
      <c r="S8" s="35">
        <v>4</v>
      </c>
      <c r="T8" s="40">
        <v>476</v>
      </c>
      <c r="U8" s="45">
        <v>2791</v>
      </c>
      <c r="V8" s="49" t="s">
        <v>54</v>
      </c>
      <c r="W8" s="40">
        <v>88</v>
      </c>
      <c r="X8" s="44">
        <v>8.2</v>
      </c>
      <c r="Y8" s="38">
        <v>2.5</v>
      </c>
      <c r="Z8" s="38">
        <v>78.1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55</v>
      </c>
      <c r="AM8" s="47"/>
      <c r="AN8" s="47"/>
      <c r="AO8" s="52" t="s">
        <v>55</v>
      </c>
      <c r="AP8" s="52" t="s">
        <v>68</v>
      </c>
      <c r="AQ8" s="53"/>
      <c r="AR8" s="53"/>
    </row>
    <row r="9" spans="1:44" s="6" customFormat="1" ht="15" customHeight="1">
      <c r="A9" s="35">
        <v>5</v>
      </c>
      <c r="B9" s="37"/>
      <c r="C9" s="37" t="s">
        <v>69</v>
      </c>
      <c r="D9" s="36" t="s">
        <v>70</v>
      </c>
      <c r="E9" s="37" t="s">
        <v>50</v>
      </c>
      <c r="F9" s="38">
        <v>33.125</v>
      </c>
      <c r="G9" s="39" t="s">
        <v>60</v>
      </c>
      <c r="H9" s="40"/>
      <c r="I9" s="41"/>
      <c r="J9" s="39" t="s">
        <v>60</v>
      </c>
      <c r="K9" s="42">
        <v>920</v>
      </c>
      <c r="L9" s="43"/>
      <c r="M9" s="44">
        <f t="shared" si="0"/>
        <v>64.13043478260869</v>
      </c>
      <c r="N9" s="45">
        <f t="shared" si="1"/>
        <v>1305670</v>
      </c>
      <c r="O9" s="46">
        <f t="shared" si="2"/>
        <v>44234</v>
      </c>
      <c r="P9" s="36" t="s">
        <v>51</v>
      </c>
      <c r="Q9" s="47" t="s">
        <v>52</v>
      </c>
      <c r="R9" s="47" t="s">
        <v>53</v>
      </c>
      <c r="S9" s="35">
        <v>5</v>
      </c>
      <c r="T9" s="40">
        <v>590</v>
      </c>
      <c r="U9" s="45">
        <v>2213</v>
      </c>
      <c r="V9" s="49" t="s">
        <v>54</v>
      </c>
      <c r="W9" s="40">
        <v>86</v>
      </c>
      <c r="X9" s="44">
        <v>10</v>
      </c>
      <c r="Y9" s="38">
        <v>4.2</v>
      </c>
      <c r="Z9" s="38">
        <v>76.1</v>
      </c>
      <c r="AA9" s="50">
        <v>3</v>
      </c>
      <c r="AB9" s="51">
        <v>10</v>
      </c>
      <c r="AC9" s="49">
        <v>5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8" t="s">
        <v>71</v>
      </c>
      <c r="AM9" s="47"/>
      <c r="AN9" s="47"/>
      <c r="AO9" s="52" t="s">
        <v>72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69</v>
      </c>
      <c r="D10" s="37" t="s">
        <v>73</v>
      </c>
      <c r="E10" s="37" t="s">
        <v>74</v>
      </c>
      <c r="F10" s="38">
        <v>29.276315789473685</v>
      </c>
      <c r="G10" s="39" t="s">
        <v>60</v>
      </c>
      <c r="H10" s="40"/>
      <c r="I10" s="41"/>
      <c r="J10" s="39" t="s">
        <v>60</v>
      </c>
      <c r="K10" s="42">
        <v>680</v>
      </c>
      <c r="L10" s="43"/>
      <c r="M10" s="44">
        <f t="shared" si="0"/>
        <v>59.55882352941176</v>
      </c>
      <c r="N10" s="45">
        <f t="shared" si="1"/>
        <v>891810</v>
      </c>
      <c r="O10" s="46">
        <f t="shared" si="2"/>
        <v>44234</v>
      </c>
      <c r="P10" s="36" t="s">
        <v>51</v>
      </c>
      <c r="Q10" s="47" t="s">
        <v>52</v>
      </c>
      <c r="R10" s="47" t="s">
        <v>53</v>
      </c>
      <c r="S10" s="35">
        <v>6</v>
      </c>
      <c r="T10" s="40">
        <v>405</v>
      </c>
      <c r="U10" s="45">
        <v>2202</v>
      </c>
      <c r="V10" s="49" t="s">
        <v>75</v>
      </c>
      <c r="W10" s="40">
        <v>53</v>
      </c>
      <c r="X10" s="44">
        <v>7.3</v>
      </c>
      <c r="Y10" s="38">
        <v>2.4</v>
      </c>
      <c r="Z10" s="38">
        <v>73.9</v>
      </c>
      <c r="AA10" s="50" t="s">
        <v>76</v>
      </c>
      <c r="AB10" s="51">
        <v>5</v>
      </c>
      <c r="AC10" s="49">
        <v>4</v>
      </c>
      <c r="AD10" s="49">
        <v>4</v>
      </c>
      <c r="AE10" s="49">
        <v>4</v>
      </c>
      <c r="AF10" s="49">
        <v>4</v>
      </c>
      <c r="AG10" s="49">
        <v>4</v>
      </c>
      <c r="AH10" s="49">
        <v>4</v>
      </c>
      <c r="AI10" s="49">
        <v>3</v>
      </c>
      <c r="AJ10" s="49">
        <v>5</v>
      </c>
      <c r="AK10" s="49">
        <v>5</v>
      </c>
      <c r="AL10" s="47" t="s">
        <v>55</v>
      </c>
      <c r="AM10" s="47"/>
      <c r="AN10" s="47"/>
      <c r="AO10" s="37" t="s">
        <v>55</v>
      </c>
      <c r="AP10" s="37"/>
      <c r="AQ10" s="53"/>
      <c r="AR10" s="53"/>
    </row>
    <row r="11" spans="1:44" s="6" customFormat="1" ht="15" customHeight="1">
      <c r="A11" s="35">
        <v>7</v>
      </c>
      <c r="B11" s="37"/>
      <c r="C11" s="37" t="s">
        <v>77</v>
      </c>
      <c r="D11" s="37" t="s">
        <v>78</v>
      </c>
      <c r="E11" s="37" t="s">
        <v>79</v>
      </c>
      <c r="F11" s="38">
        <v>31.67763157894737</v>
      </c>
      <c r="G11" s="39">
        <v>301</v>
      </c>
      <c r="H11" s="40"/>
      <c r="I11" s="41"/>
      <c r="J11" s="40">
        <v>662</v>
      </c>
      <c r="K11" s="42">
        <v>950</v>
      </c>
      <c r="L11" s="43"/>
      <c r="M11" s="44">
        <f t="shared" si="0"/>
        <v>66.21052631578948</v>
      </c>
      <c r="N11" s="45">
        <f t="shared" si="1"/>
        <v>1539792</v>
      </c>
      <c r="O11" s="46">
        <f t="shared" si="2"/>
        <v>44234</v>
      </c>
      <c r="P11" s="36" t="s">
        <v>51</v>
      </c>
      <c r="Q11" s="47" t="s">
        <v>52</v>
      </c>
      <c r="R11" s="47" t="s">
        <v>80</v>
      </c>
      <c r="S11" s="35">
        <v>7</v>
      </c>
      <c r="T11" s="40">
        <v>629</v>
      </c>
      <c r="U11" s="45">
        <v>2448</v>
      </c>
      <c r="V11" s="49" t="s">
        <v>54</v>
      </c>
      <c r="W11" s="40">
        <v>73</v>
      </c>
      <c r="X11" s="44">
        <v>9.5</v>
      </c>
      <c r="Y11" s="38">
        <v>4.9</v>
      </c>
      <c r="Z11" s="38">
        <v>73</v>
      </c>
      <c r="AA11" s="50" t="s">
        <v>64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55</v>
      </c>
      <c r="AM11" s="47"/>
      <c r="AN11" s="47"/>
      <c r="AO11" s="37" t="s">
        <v>55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81</v>
      </c>
      <c r="D12" s="37" t="s">
        <v>82</v>
      </c>
      <c r="E12" s="37" t="s">
        <v>83</v>
      </c>
      <c r="F12" s="38">
        <v>30.789473684210527</v>
      </c>
      <c r="G12" s="39">
        <v>30</v>
      </c>
      <c r="H12" s="40"/>
      <c r="I12" s="41"/>
      <c r="J12" s="40">
        <v>906</v>
      </c>
      <c r="K12" s="42">
        <v>990</v>
      </c>
      <c r="L12" s="43"/>
      <c r="M12" s="44">
        <f t="shared" si="0"/>
        <v>62.929292929292934</v>
      </c>
      <c r="N12" s="45">
        <f t="shared" si="1"/>
        <v>1506414</v>
      </c>
      <c r="O12" s="46">
        <f t="shared" si="2"/>
        <v>44234</v>
      </c>
      <c r="P12" s="36" t="s">
        <v>51</v>
      </c>
      <c r="Q12" s="47" t="s">
        <v>52</v>
      </c>
      <c r="R12" s="47" t="s">
        <v>80</v>
      </c>
      <c r="S12" s="35">
        <v>8</v>
      </c>
      <c r="T12" s="40">
        <v>623</v>
      </c>
      <c r="U12" s="45">
        <v>2418</v>
      </c>
      <c r="V12" s="49" t="s">
        <v>54</v>
      </c>
      <c r="W12" s="40">
        <v>86</v>
      </c>
      <c r="X12" s="44">
        <v>8.2</v>
      </c>
      <c r="Y12" s="38">
        <v>4.1</v>
      </c>
      <c r="Z12" s="38">
        <v>74.6</v>
      </c>
      <c r="AA12" s="50">
        <v>4</v>
      </c>
      <c r="AB12" s="51">
        <v>11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55</v>
      </c>
      <c r="AM12" s="47"/>
      <c r="AN12" s="47"/>
      <c r="AO12" s="37" t="s">
        <v>55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84</v>
      </c>
      <c r="D13" s="37" t="s">
        <v>85</v>
      </c>
      <c r="E13" s="37" t="s">
        <v>86</v>
      </c>
      <c r="F13" s="38">
        <v>29.50657894736842</v>
      </c>
      <c r="G13" s="39" t="s">
        <v>60</v>
      </c>
      <c r="H13" s="40"/>
      <c r="I13" s="41"/>
      <c r="J13" s="39" t="s">
        <v>60</v>
      </c>
      <c r="K13" s="42">
        <v>905</v>
      </c>
      <c r="L13" s="43"/>
      <c r="M13" s="44">
        <f t="shared" si="0"/>
        <v>67.29281767955801</v>
      </c>
      <c r="N13" s="45">
        <f t="shared" si="1"/>
        <v>1581573</v>
      </c>
      <c r="O13" s="46">
        <f t="shared" si="2"/>
        <v>44234</v>
      </c>
      <c r="P13" s="36" t="s">
        <v>51</v>
      </c>
      <c r="Q13" s="47" t="s">
        <v>52</v>
      </c>
      <c r="R13" s="47" t="s">
        <v>80</v>
      </c>
      <c r="S13" s="35">
        <v>9</v>
      </c>
      <c r="T13" s="40">
        <v>609</v>
      </c>
      <c r="U13" s="45">
        <v>2597</v>
      </c>
      <c r="V13" s="49" t="s">
        <v>54</v>
      </c>
      <c r="W13" s="40">
        <v>103</v>
      </c>
      <c r="X13" s="44">
        <v>9.9</v>
      </c>
      <c r="Y13" s="38">
        <v>2</v>
      </c>
      <c r="Z13" s="38">
        <v>80.1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55</v>
      </c>
      <c r="AM13" s="47"/>
      <c r="AN13" s="47"/>
      <c r="AO13" s="37" t="s">
        <v>55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7" t="s">
        <v>87</v>
      </c>
      <c r="D14" s="37" t="s">
        <v>88</v>
      </c>
      <c r="E14" s="37" t="s">
        <v>89</v>
      </c>
      <c r="F14" s="38">
        <v>33.55263157894737</v>
      </c>
      <c r="G14" s="39">
        <v>297</v>
      </c>
      <c r="H14" s="40"/>
      <c r="I14" s="41"/>
      <c r="J14" s="40">
        <v>723</v>
      </c>
      <c r="K14" s="42">
        <v>990</v>
      </c>
      <c r="L14" s="43"/>
      <c r="M14" s="44">
        <f t="shared" si="0"/>
        <v>66.26262626262627</v>
      </c>
      <c r="N14" s="45">
        <f t="shared" si="1"/>
        <v>1514048</v>
      </c>
      <c r="O14" s="46">
        <f t="shared" si="2"/>
        <v>44234</v>
      </c>
      <c r="P14" s="36" t="s">
        <v>51</v>
      </c>
      <c r="Q14" s="47" t="s">
        <v>52</v>
      </c>
      <c r="R14" s="47" t="s">
        <v>80</v>
      </c>
      <c r="S14" s="35">
        <v>10</v>
      </c>
      <c r="T14" s="40">
        <v>656</v>
      </c>
      <c r="U14" s="45">
        <v>2308</v>
      </c>
      <c r="V14" s="49" t="s">
        <v>54</v>
      </c>
      <c r="W14" s="40">
        <v>75</v>
      </c>
      <c r="X14" s="44">
        <v>9.7</v>
      </c>
      <c r="Y14" s="38">
        <v>3.4</v>
      </c>
      <c r="Z14" s="38">
        <v>74.3</v>
      </c>
      <c r="AA14" s="50">
        <v>3</v>
      </c>
      <c r="AB14" s="51">
        <v>10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55</v>
      </c>
      <c r="AM14" s="47"/>
      <c r="AN14" s="47"/>
      <c r="AO14" s="37" t="s">
        <v>55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90</v>
      </c>
      <c r="D15" s="37" t="s">
        <v>86</v>
      </c>
      <c r="E15" s="37" t="s">
        <v>91</v>
      </c>
      <c r="F15" s="38">
        <v>32.13815789473684</v>
      </c>
      <c r="G15" s="39">
        <v>315</v>
      </c>
      <c r="H15" s="40"/>
      <c r="I15" s="41"/>
      <c r="J15" s="40">
        <v>662</v>
      </c>
      <c r="K15" s="42">
        <v>850</v>
      </c>
      <c r="L15" s="43"/>
      <c r="M15" s="44">
        <f t="shared" si="0"/>
        <v>69.76470588235294</v>
      </c>
      <c r="N15" s="45">
        <f t="shared" si="1"/>
        <v>1746385</v>
      </c>
      <c r="O15" s="46">
        <f t="shared" si="2"/>
        <v>44234</v>
      </c>
      <c r="P15" s="36" t="s">
        <v>51</v>
      </c>
      <c r="Q15" s="47" t="s">
        <v>52</v>
      </c>
      <c r="R15" s="47" t="s">
        <v>80</v>
      </c>
      <c r="S15" s="35">
        <v>11</v>
      </c>
      <c r="T15" s="40">
        <v>593</v>
      </c>
      <c r="U15" s="45">
        <v>2945</v>
      </c>
      <c r="V15" s="49" t="s">
        <v>54</v>
      </c>
      <c r="W15" s="40">
        <v>114</v>
      </c>
      <c r="X15" s="44">
        <v>10.7</v>
      </c>
      <c r="Y15" s="38">
        <v>2.3</v>
      </c>
      <c r="Z15" s="38">
        <v>81.8</v>
      </c>
      <c r="AA15" s="50">
        <v>5</v>
      </c>
      <c r="AB15" s="51">
        <v>12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7" t="s">
        <v>55</v>
      </c>
      <c r="AM15" s="47"/>
      <c r="AN15" s="47"/>
      <c r="AO15" s="37" t="s">
        <v>55</v>
      </c>
      <c r="AP15" s="36" t="s">
        <v>92</v>
      </c>
      <c r="AQ15" s="53"/>
      <c r="AR15" s="53"/>
    </row>
    <row r="16" spans="1:44" s="6" customFormat="1" ht="15" customHeight="1">
      <c r="A16" s="35">
        <v>12</v>
      </c>
      <c r="B16" s="37"/>
      <c r="C16" s="37" t="s">
        <v>93</v>
      </c>
      <c r="D16" s="37" t="s">
        <v>94</v>
      </c>
      <c r="E16" s="37" t="s">
        <v>95</v>
      </c>
      <c r="F16" s="38">
        <v>35.756578947368425</v>
      </c>
      <c r="G16" s="40">
        <v>298</v>
      </c>
      <c r="H16" s="40"/>
      <c r="I16" s="41"/>
      <c r="J16" s="40">
        <v>789</v>
      </c>
      <c r="K16" s="42">
        <v>950</v>
      </c>
      <c r="L16" s="43"/>
      <c r="M16" s="44">
        <f t="shared" si="0"/>
        <v>62.10526315789474</v>
      </c>
      <c r="N16" s="45">
        <f t="shared" si="1"/>
        <v>1496830</v>
      </c>
      <c r="O16" s="46">
        <f t="shared" si="2"/>
        <v>44234</v>
      </c>
      <c r="P16" s="36" t="s">
        <v>51</v>
      </c>
      <c r="Q16" s="47" t="s">
        <v>52</v>
      </c>
      <c r="R16" s="47" t="s">
        <v>80</v>
      </c>
      <c r="S16" s="35">
        <v>12</v>
      </c>
      <c r="T16" s="40">
        <v>590</v>
      </c>
      <c r="U16" s="45">
        <v>2537</v>
      </c>
      <c r="V16" s="49" t="s">
        <v>54</v>
      </c>
      <c r="W16" s="40">
        <v>96</v>
      </c>
      <c r="X16" s="44">
        <v>8.7</v>
      </c>
      <c r="Y16" s="38">
        <v>2.5</v>
      </c>
      <c r="Z16" s="38">
        <v>78</v>
      </c>
      <c r="AA16" s="50">
        <v>4</v>
      </c>
      <c r="AB16" s="51">
        <v>11</v>
      </c>
      <c r="AC16" s="49">
        <v>3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55</v>
      </c>
      <c r="AM16" s="47"/>
      <c r="AN16" s="47"/>
      <c r="AO16" s="37" t="s">
        <v>55</v>
      </c>
      <c r="AP16" s="37" t="s">
        <v>68</v>
      </c>
      <c r="AQ16" s="53"/>
      <c r="AR16" s="53"/>
    </row>
    <row r="17" spans="1:44" s="6" customFormat="1" ht="15" customHeight="1">
      <c r="A17" s="35">
        <v>13</v>
      </c>
      <c r="B17" s="37"/>
      <c r="C17" s="37" t="s">
        <v>81</v>
      </c>
      <c r="D17" s="37" t="s">
        <v>86</v>
      </c>
      <c r="E17" s="37" t="s">
        <v>96</v>
      </c>
      <c r="F17" s="38">
        <v>30.98684210526316</v>
      </c>
      <c r="G17" s="40">
        <v>280</v>
      </c>
      <c r="H17" s="40"/>
      <c r="I17" s="41"/>
      <c r="J17" s="40">
        <v>662</v>
      </c>
      <c r="K17" s="42">
        <v>895</v>
      </c>
      <c r="L17" s="43"/>
      <c r="M17" s="44">
        <f t="shared" si="0"/>
        <v>65.8100558659218</v>
      </c>
      <c r="N17" s="45">
        <f t="shared" si="1"/>
        <v>1497238</v>
      </c>
      <c r="O17" s="46">
        <f t="shared" si="2"/>
        <v>44234</v>
      </c>
      <c r="P17" s="36" t="s">
        <v>51</v>
      </c>
      <c r="Q17" s="47" t="s">
        <v>52</v>
      </c>
      <c r="R17" s="47" t="s">
        <v>80</v>
      </c>
      <c r="S17" s="35">
        <v>13</v>
      </c>
      <c r="T17" s="40">
        <v>589</v>
      </c>
      <c r="U17" s="45">
        <v>2542</v>
      </c>
      <c r="V17" s="49" t="s">
        <v>54</v>
      </c>
      <c r="W17" s="40">
        <v>66</v>
      </c>
      <c r="X17" s="44">
        <v>8.8</v>
      </c>
      <c r="Y17" s="38">
        <v>2.6</v>
      </c>
      <c r="Z17" s="38">
        <v>74.1</v>
      </c>
      <c r="AA17" s="50">
        <v>3</v>
      </c>
      <c r="AB17" s="51">
        <v>10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55</v>
      </c>
      <c r="AM17" s="47"/>
      <c r="AN17" s="47"/>
      <c r="AO17" s="37" t="s">
        <v>55</v>
      </c>
      <c r="AP17" s="37" t="s">
        <v>68</v>
      </c>
      <c r="AQ17" s="53"/>
      <c r="AR17" s="53"/>
    </row>
    <row r="18" spans="1:44" s="6" customFormat="1" ht="15" customHeight="1">
      <c r="A18" s="35">
        <v>14</v>
      </c>
      <c r="B18" s="37"/>
      <c r="C18" s="37" t="s">
        <v>97</v>
      </c>
      <c r="D18" s="37" t="s">
        <v>98</v>
      </c>
      <c r="E18" s="37" t="s">
        <v>59</v>
      </c>
      <c r="F18" s="38">
        <v>31.74342105263158</v>
      </c>
      <c r="G18" s="40">
        <v>303</v>
      </c>
      <c r="H18" s="40"/>
      <c r="I18" s="41"/>
      <c r="J18" s="40">
        <v>662</v>
      </c>
      <c r="K18" s="42">
        <v>850</v>
      </c>
      <c r="L18" s="43"/>
      <c r="M18" s="44">
        <f t="shared" si="0"/>
        <v>64.11764705882354</v>
      </c>
      <c r="N18" s="45">
        <f t="shared" si="1"/>
        <v>1387025</v>
      </c>
      <c r="O18" s="46">
        <f t="shared" si="2"/>
        <v>44234</v>
      </c>
      <c r="P18" s="36" t="s">
        <v>51</v>
      </c>
      <c r="Q18" s="47" t="s">
        <v>52</v>
      </c>
      <c r="R18" s="47" t="s">
        <v>80</v>
      </c>
      <c r="S18" s="35">
        <v>14</v>
      </c>
      <c r="T18" s="40">
        <v>545</v>
      </c>
      <c r="U18" s="45">
        <v>2545</v>
      </c>
      <c r="V18" s="49" t="s">
        <v>54</v>
      </c>
      <c r="W18" s="40">
        <v>70</v>
      </c>
      <c r="X18" s="44">
        <v>8.5</v>
      </c>
      <c r="Y18" s="38">
        <v>2.2</v>
      </c>
      <c r="Z18" s="38">
        <v>75.4</v>
      </c>
      <c r="AA18" s="50">
        <v>4</v>
      </c>
      <c r="AB18" s="51">
        <v>11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55</v>
      </c>
      <c r="AM18" s="47"/>
      <c r="AN18" s="47"/>
      <c r="AO18" s="37" t="s">
        <v>55</v>
      </c>
      <c r="AP18" s="37"/>
      <c r="AQ18" s="53"/>
      <c r="AR18" s="53"/>
    </row>
    <row r="19" spans="1:44" s="6" customFormat="1" ht="15" customHeight="1">
      <c r="A19" s="35">
        <v>15</v>
      </c>
      <c r="B19" s="37"/>
      <c r="C19" s="37" t="s">
        <v>58</v>
      </c>
      <c r="D19" s="37" t="s">
        <v>59</v>
      </c>
      <c r="E19" s="37" t="s">
        <v>99</v>
      </c>
      <c r="F19" s="38">
        <v>30.822368421052634</v>
      </c>
      <c r="G19" s="40">
        <v>277</v>
      </c>
      <c r="H19" s="40"/>
      <c r="I19" s="41"/>
      <c r="J19" s="40">
        <v>660</v>
      </c>
      <c r="K19" s="42">
        <v>945</v>
      </c>
      <c r="L19" s="43"/>
      <c r="M19" s="44">
        <f t="shared" si="0"/>
        <v>62.116402116402114</v>
      </c>
      <c r="N19" s="45">
        <f t="shared" si="1"/>
        <v>1284356</v>
      </c>
      <c r="O19" s="46">
        <f t="shared" si="2"/>
        <v>44234</v>
      </c>
      <c r="P19" s="36" t="s">
        <v>51</v>
      </c>
      <c r="Q19" s="47" t="s">
        <v>52</v>
      </c>
      <c r="R19" s="47" t="s">
        <v>80</v>
      </c>
      <c r="S19" s="35">
        <v>15</v>
      </c>
      <c r="T19" s="40">
        <v>587</v>
      </c>
      <c r="U19" s="45">
        <v>2188</v>
      </c>
      <c r="V19" s="49" t="s">
        <v>75</v>
      </c>
      <c r="W19" s="40">
        <v>67</v>
      </c>
      <c r="X19" s="44">
        <v>7.8</v>
      </c>
      <c r="Y19" s="38">
        <v>2.7</v>
      </c>
      <c r="Z19" s="38">
        <v>73.5</v>
      </c>
      <c r="AA19" s="50">
        <v>2</v>
      </c>
      <c r="AB19" s="51">
        <v>7</v>
      </c>
      <c r="AC19" s="49">
        <v>5</v>
      </c>
      <c r="AD19" s="49">
        <v>5</v>
      </c>
      <c r="AE19" s="49">
        <v>5</v>
      </c>
      <c r="AF19" s="49">
        <v>4</v>
      </c>
      <c r="AG19" s="49">
        <v>4</v>
      </c>
      <c r="AH19" s="49">
        <v>4</v>
      </c>
      <c r="AI19" s="49">
        <v>2</v>
      </c>
      <c r="AJ19" s="49">
        <v>5</v>
      </c>
      <c r="AK19" s="49">
        <v>5</v>
      </c>
      <c r="AL19" s="47" t="s">
        <v>55</v>
      </c>
      <c r="AM19" s="47"/>
      <c r="AN19" s="47"/>
      <c r="AO19" s="37" t="s">
        <v>55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61</v>
      </c>
      <c r="D20" s="37" t="s">
        <v>86</v>
      </c>
      <c r="E20" s="37" t="s">
        <v>100</v>
      </c>
      <c r="F20" s="38">
        <v>32.79605263157895</v>
      </c>
      <c r="G20" s="40">
        <v>302</v>
      </c>
      <c r="H20" s="40"/>
      <c r="I20" s="41"/>
      <c r="J20" s="40">
        <v>695</v>
      </c>
      <c r="K20" s="42">
        <v>840</v>
      </c>
      <c r="L20" s="43"/>
      <c r="M20" s="44">
        <f t="shared" si="0"/>
        <v>65.35714285714286</v>
      </c>
      <c r="N20" s="45">
        <f t="shared" si="1"/>
        <v>1576179</v>
      </c>
      <c r="O20" s="46">
        <f t="shared" si="2"/>
        <v>44234</v>
      </c>
      <c r="P20" s="36" t="s">
        <v>51</v>
      </c>
      <c r="Q20" s="47" t="s">
        <v>52</v>
      </c>
      <c r="R20" s="47" t="s">
        <v>80</v>
      </c>
      <c r="S20" s="35">
        <v>16</v>
      </c>
      <c r="T20" s="40">
        <v>549</v>
      </c>
      <c r="U20" s="45">
        <v>2871</v>
      </c>
      <c r="V20" s="49" t="s">
        <v>54</v>
      </c>
      <c r="W20" s="40">
        <v>85</v>
      </c>
      <c r="X20" s="44">
        <v>10.3</v>
      </c>
      <c r="Y20" s="38">
        <v>2.1</v>
      </c>
      <c r="Z20" s="38">
        <v>78.6</v>
      </c>
      <c r="AA20" s="50">
        <v>5</v>
      </c>
      <c r="AB20" s="51">
        <v>12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2</v>
      </c>
      <c r="AJ20" s="49">
        <v>5</v>
      </c>
      <c r="AK20" s="49">
        <v>5</v>
      </c>
      <c r="AL20" s="47" t="s">
        <v>55</v>
      </c>
      <c r="AM20" s="47"/>
      <c r="AN20" s="47"/>
      <c r="AO20" s="37" t="s">
        <v>55</v>
      </c>
      <c r="AP20" s="37" t="s">
        <v>56</v>
      </c>
      <c r="AQ20" s="53"/>
      <c r="AR20" s="53"/>
    </row>
    <row r="21" spans="1:44" s="6" customFormat="1" ht="15" customHeight="1">
      <c r="A21" s="35">
        <v>17</v>
      </c>
      <c r="B21" s="37"/>
      <c r="C21" s="37" t="s">
        <v>101</v>
      </c>
      <c r="D21" s="37" t="s">
        <v>102</v>
      </c>
      <c r="E21" s="37" t="s">
        <v>100</v>
      </c>
      <c r="F21" s="38">
        <v>30.29605263157895</v>
      </c>
      <c r="G21" s="40">
        <v>314</v>
      </c>
      <c r="H21" s="40"/>
      <c r="I21" s="41"/>
      <c r="J21" s="40">
        <v>607</v>
      </c>
      <c r="K21" s="42">
        <v>810</v>
      </c>
      <c r="L21" s="43"/>
      <c r="M21" s="44">
        <f t="shared" si="0"/>
        <v>64.93827160493827</v>
      </c>
      <c r="N21" s="45">
        <f t="shared" si="1"/>
        <v>1164038</v>
      </c>
      <c r="O21" s="46">
        <f t="shared" si="2"/>
        <v>44234</v>
      </c>
      <c r="P21" s="36" t="s">
        <v>51</v>
      </c>
      <c r="Q21" s="47" t="s">
        <v>52</v>
      </c>
      <c r="R21" s="47" t="s">
        <v>80</v>
      </c>
      <c r="S21" s="35">
        <v>17</v>
      </c>
      <c r="T21" s="40">
        <v>526</v>
      </c>
      <c r="U21" s="45">
        <v>2213</v>
      </c>
      <c r="V21" s="49" t="s">
        <v>75</v>
      </c>
      <c r="W21" s="40">
        <v>56</v>
      </c>
      <c r="X21" s="44">
        <v>8.8</v>
      </c>
      <c r="Y21" s="38">
        <v>2.6</v>
      </c>
      <c r="Z21" s="38">
        <v>73.6</v>
      </c>
      <c r="AA21" s="50" t="s">
        <v>103</v>
      </c>
      <c r="AB21" s="51">
        <v>6</v>
      </c>
      <c r="AC21" s="49">
        <v>5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5</v>
      </c>
      <c r="AK21" s="49">
        <v>5</v>
      </c>
      <c r="AL21" s="47" t="s">
        <v>55</v>
      </c>
      <c r="AM21" s="47"/>
      <c r="AN21" s="47"/>
      <c r="AO21" s="37" t="s">
        <v>55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7" t="s">
        <v>84</v>
      </c>
      <c r="D22" s="37" t="s">
        <v>85</v>
      </c>
      <c r="E22" s="37" t="s">
        <v>86</v>
      </c>
      <c r="F22" s="38">
        <v>29.276315789473685</v>
      </c>
      <c r="G22" s="39" t="s">
        <v>60</v>
      </c>
      <c r="H22" s="40"/>
      <c r="I22" s="41"/>
      <c r="J22" s="39" t="s">
        <v>60</v>
      </c>
      <c r="K22" s="42">
        <v>900</v>
      </c>
      <c r="L22" s="43"/>
      <c r="M22" s="44">
        <f t="shared" si="0"/>
        <v>65.44444444444444</v>
      </c>
      <c r="N22" s="45">
        <f t="shared" si="1"/>
        <v>1349988</v>
      </c>
      <c r="O22" s="46">
        <f t="shared" si="2"/>
        <v>44234</v>
      </c>
      <c r="P22" s="36" t="s">
        <v>51</v>
      </c>
      <c r="Q22" s="47" t="s">
        <v>52</v>
      </c>
      <c r="R22" s="47" t="s">
        <v>80</v>
      </c>
      <c r="S22" s="35">
        <v>18</v>
      </c>
      <c r="T22" s="40">
        <v>589</v>
      </c>
      <c r="U22" s="45">
        <v>2292</v>
      </c>
      <c r="V22" s="49" t="s">
        <v>75</v>
      </c>
      <c r="W22" s="40">
        <v>62</v>
      </c>
      <c r="X22" s="44">
        <v>8.4</v>
      </c>
      <c r="Y22" s="38">
        <v>2.8</v>
      </c>
      <c r="Z22" s="38">
        <v>73.2</v>
      </c>
      <c r="AA22" s="50">
        <v>2</v>
      </c>
      <c r="AB22" s="51">
        <v>7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55</v>
      </c>
      <c r="AM22" s="47"/>
      <c r="AN22" s="47"/>
      <c r="AO22" s="37" t="s">
        <v>55</v>
      </c>
      <c r="AP22" s="37"/>
      <c r="AQ22" s="53"/>
      <c r="AR22" s="53"/>
    </row>
    <row r="23" spans="1:44" s="6" customFormat="1" ht="15" customHeight="1">
      <c r="A23" s="35">
        <v>19</v>
      </c>
      <c r="B23" s="37"/>
      <c r="C23" s="37" t="s">
        <v>81</v>
      </c>
      <c r="D23" s="37" t="s">
        <v>98</v>
      </c>
      <c r="E23" s="37" t="s">
        <v>66</v>
      </c>
      <c r="F23" s="38">
        <v>30.065789473684212</v>
      </c>
      <c r="G23" s="40">
        <v>281</v>
      </c>
      <c r="H23" s="40"/>
      <c r="I23" s="41"/>
      <c r="J23" s="40">
        <v>633</v>
      </c>
      <c r="K23" s="42">
        <v>820</v>
      </c>
      <c r="L23" s="43"/>
      <c r="M23" s="44">
        <f t="shared" si="0"/>
        <v>62.4390243902439</v>
      </c>
      <c r="N23" s="45">
        <f t="shared" si="1"/>
        <v>1130496</v>
      </c>
      <c r="O23" s="46">
        <f t="shared" si="2"/>
        <v>44234</v>
      </c>
      <c r="P23" s="36" t="s">
        <v>51</v>
      </c>
      <c r="Q23" s="47" t="s">
        <v>52</v>
      </c>
      <c r="R23" s="47" t="s">
        <v>80</v>
      </c>
      <c r="S23" s="35">
        <v>19</v>
      </c>
      <c r="T23" s="40">
        <v>512</v>
      </c>
      <c r="U23" s="45">
        <v>2208</v>
      </c>
      <c r="V23" s="49" t="s">
        <v>75</v>
      </c>
      <c r="W23" s="40">
        <v>61</v>
      </c>
      <c r="X23" s="44">
        <v>7.9</v>
      </c>
      <c r="Y23" s="38">
        <v>3.8</v>
      </c>
      <c r="Z23" s="38">
        <v>72.7</v>
      </c>
      <c r="AA23" s="50" t="s">
        <v>76</v>
      </c>
      <c r="AB23" s="51">
        <v>5</v>
      </c>
      <c r="AC23" s="49">
        <v>4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2</v>
      </c>
      <c r="AJ23" s="49">
        <v>5</v>
      </c>
      <c r="AK23" s="49">
        <v>5</v>
      </c>
      <c r="AL23" s="47" t="s">
        <v>55</v>
      </c>
      <c r="AM23" s="47"/>
      <c r="AN23" s="47"/>
      <c r="AO23" s="37" t="s">
        <v>55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104</v>
      </c>
      <c r="D24" s="37" t="s">
        <v>105</v>
      </c>
      <c r="E24" s="37" t="s">
        <v>50</v>
      </c>
      <c r="F24" s="38">
        <v>31.447368421052634</v>
      </c>
      <c r="G24" s="40">
        <v>295</v>
      </c>
      <c r="H24" s="40"/>
      <c r="I24" s="41"/>
      <c r="J24" s="40">
        <v>661</v>
      </c>
      <c r="K24" s="42">
        <v>920</v>
      </c>
      <c r="L24" s="43"/>
      <c r="M24" s="44">
        <f t="shared" si="0"/>
        <v>65.8695652173913</v>
      </c>
      <c r="N24" s="45">
        <f t="shared" si="1"/>
        <v>1547118</v>
      </c>
      <c r="O24" s="46">
        <f t="shared" si="2"/>
        <v>44234</v>
      </c>
      <c r="P24" s="36" t="s">
        <v>51</v>
      </c>
      <c r="Q24" s="47" t="s">
        <v>52</v>
      </c>
      <c r="R24" s="47" t="s">
        <v>80</v>
      </c>
      <c r="S24" s="35">
        <v>20</v>
      </c>
      <c r="T24" s="40">
        <v>606</v>
      </c>
      <c r="U24" s="45">
        <v>2553</v>
      </c>
      <c r="V24" s="49" t="s">
        <v>54</v>
      </c>
      <c r="W24" s="40">
        <v>95</v>
      </c>
      <c r="X24" s="44">
        <v>9</v>
      </c>
      <c r="Y24" s="38">
        <v>2.3</v>
      </c>
      <c r="Z24" s="38">
        <v>78.1</v>
      </c>
      <c r="AA24" s="50">
        <v>4</v>
      </c>
      <c r="AB24" s="51">
        <v>11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55</v>
      </c>
      <c r="AM24" s="47"/>
      <c r="AN24" s="47"/>
      <c r="AO24" s="37" t="s">
        <v>55</v>
      </c>
      <c r="AP24" s="37"/>
      <c r="AQ24" s="53"/>
      <c r="AR24" s="53"/>
    </row>
    <row r="25" spans="1:42" s="8" customFormat="1" ht="21.75" customHeight="1">
      <c r="A25" s="54" t="s">
        <v>106</v>
      </c>
      <c r="B25" s="54" t="s">
        <v>107</v>
      </c>
      <c r="C25" s="54" t="s">
        <v>107</v>
      </c>
      <c r="D25" s="54" t="s">
        <v>107</v>
      </c>
      <c r="E25" s="54" t="s">
        <v>107</v>
      </c>
      <c r="F25" s="55">
        <f>AVERAGE(F5:F24)</f>
        <v>31.458881578947363</v>
      </c>
      <c r="G25" s="55">
        <f>AVERAGE(G5:G24)</f>
        <v>276.26666666666665</v>
      </c>
      <c r="H25" s="54" t="s">
        <v>107</v>
      </c>
      <c r="I25" s="54" t="s">
        <v>107</v>
      </c>
      <c r="J25" s="55">
        <f>AVERAGE(J5:J24)</f>
        <v>689.8</v>
      </c>
      <c r="K25" s="55">
        <f>AVERAGE(K5:K24)</f>
        <v>848.5</v>
      </c>
      <c r="L25" s="54" t="s">
        <v>107</v>
      </c>
      <c r="M25" s="55">
        <f>AVERAGE(M5:M24)</f>
        <v>64.66067672850986</v>
      </c>
      <c r="N25" s="56">
        <f>AVERAGE(N5:N24)</f>
        <v>1362561.95</v>
      </c>
      <c r="O25" s="57" t="s">
        <v>108</v>
      </c>
      <c r="P25" s="57" t="s">
        <v>108</v>
      </c>
      <c r="Q25" s="57" t="s">
        <v>108</v>
      </c>
      <c r="R25" s="57" t="s">
        <v>108</v>
      </c>
      <c r="S25" s="57" t="s">
        <v>108</v>
      </c>
      <c r="T25" s="55">
        <f>AVERAGE(T5:T24)</f>
        <v>549.15</v>
      </c>
      <c r="U25" s="56">
        <f>AVERAGE(U5:U24)</f>
        <v>2481.4</v>
      </c>
      <c r="V25" s="57" t="s">
        <v>108</v>
      </c>
      <c r="W25" s="58">
        <f>AVERAGE(W5:W24)</f>
        <v>77.3</v>
      </c>
      <c r="X25" s="58">
        <f>AVERAGE(X5:X24)</f>
        <v>8.755000000000003</v>
      </c>
      <c r="Y25" s="58">
        <f>AVERAGE(Y5:Y24)</f>
        <v>2.76</v>
      </c>
      <c r="Z25" s="58">
        <f>AVERAGE(Z5:Z24)</f>
        <v>75.93999999999998</v>
      </c>
      <c r="AA25" s="57" t="s">
        <v>108</v>
      </c>
      <c r="AB25" s="59">
        <f aca="true" t="shared" si="3" ref="AB25:AK25">AVERAGE(AB5:AB24)</f>
        <v>9.45</v>
      </c>
      <c r="AC25" s="60">
        <f t="shared" si="3"/>
        <v>4.1</v>
      </c>
      <c r="AD25" s="60">
        <f t="shared" si="3"/>
        <v>4.85</v>
      </c>
      <c r="AE25" s="60">
        <f t="shared" si="3"/>
        <v>4.85</v>
      </c>
      <c r="AF25" s="60">
        <f t="shared" si="3"/>
        <v>4.8</v>
      </c>
      <c r="AG25" s="60">
        <f t="shared" si="3"/>
        <v>4.8</v>
      </c>
      <c r="AH25" s="60">
        <f t="shared" si="3"/>
        <v>4.8</v>
      </c>
      <c r="AI25" s="60">
        <f t="shared" si="3"/>
        <v>2.55</v>
      </c>
      <c r="AJ25" s="60">
        <f t="shared" si="3"/>
        <v>5</v>
      </c>
      <c r="AK25" s="60">
        <f t="shared" si="3"/>
        <v>5</v>
      </c>
      <c r="AL25" s="57" t="s">
        <v>108</v>
      </c>
      <c r="AM25" s="57" t="s">
        <v>108</v>
      </c>
      <c r="AN25" s="57" t="s">
        <v>108</v>
      </c>
      <c r="AO25" s="61"/>
      <c r="AP25" s="61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26:I65536 H2:I24 J2:K65536 M2:O65536 L2:L24 L26:L65536"/>
    <dataValidation allowBlank="1" showInputMessage="1" showErrorMessage="1" imeMode="fullKatakana" sqref="R5:R24"/>
    <dataValidation allowBlank="1" showInputMessage="1" showErrorMessage="1" imeMode="on" sqref="C3:C4 D4:E4 B4 Q4:R4 Q5:Q24 AL5:AL24 B5:E24 AO5:AO2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2021-02-12T02:03:49Z</dcterms:created>
  <dcterms:modified xsi:type="dcterms:W3CDTF">2021-02-12T02:04:11Z</dcterms:modified>
  <cp:category/>
  <cp:version/>
  <cp:contentType/>
  <cp:contentStatus/>
</cp:coreProperties>
</file>