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<sst xmlns="http://schemas.openxmlformats.org/spreadsheetml/2006/main" count="319" uniqueCount="124">
  <si>
    <t>東京食肉市場</t>
  </si>
  <si>
    <t>＜宮城＞　06月09日　第2回新みやぎ農協「仙台牛」女性枝肉研究会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</si>
  <si>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</si>
  <si>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</si>
  <si>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</si>
  <si>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</si>
  <si>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</si>
  <si>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</si>
  <si>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</si>
  <si>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</si>
  <si>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</si>
  <si>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</si>
  <si>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</si>
  <si>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</si>
  <si>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</si>
  <si>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</si>
  <si>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</si>
  <si>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</si>
  <si>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</si>
  <si>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</si>
  <si>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</si>
  <si>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</si>
  <si>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</si>
  <si>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</si>
  <si>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</si>
  <si>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</si>
  <si>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</si>
  <si>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</si>
  <si>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</si>
  <si>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</si>
  <si>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</si>
  <si>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</si>
  <si>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</si>
  <si>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</si>
  <si>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</si>
  <si>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</si>
  <si>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</si>
  <si>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</si>
  <si>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</si>
  <si>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</si>
  <si>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</si>
  <si>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</si>
  <si>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</si>
  <si>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</si>
  <si>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</si>
  <si>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</si>
  <si>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</si>
  <si>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</si>
  <si>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宮城県</t>
  </si>
  <si>
    <t>幸紀雄</t>
  </si>
  <si>
    <t>第2平茂勝</t>
  </si>
  <si>
    <t>茂勝</t>
  </si>
  <si>
    <t>宮城・みどりの</t>
  </si>
  <si>
    <t>和</t>
  </si>
  <si>
    <t>ﾇｷ</t>
  </si>
  <si>
    <t>A3</t>
  </si>
  <si>
    <t>ｳ</t>
  </si>
  <si>
    <t>ｿｳﾎﾞｳ</t>
  </si>
  <si>
    <t>聖香藤</t>
  </si>
  <si>
    <t>隆之国</t>
  </si>
  <si>
    <t>安福久</t>
  </si>
  <si>
    <t>A5</t>
  </si>
  <si>
    <t/>
  </si>
  <si>
    <t>優秀賞</t>
  </si>
  <si>
    <t>諒太郎</t>
  </si>
  <si>
    <t>百合茂</t>
  </si>
  <si>
    <t>A4</t>
  </si>
  <si>
    <t>2-</t>
  </si>
  <si>
    <t>自家産</t>
  </si>
  <si>
    <t>洋糸波</t>
  </si>
  <si>
    <t>勝忠平</t>
  </si>
  <si>
    <r>
      <t>安福165の</t>
    </r>
    <r>
      <rPr>
        <sz val="11"/>
        <rFont val="ＭＳ Ｐゴシック"/>
        <family val="3"/>
      </rPr>
      <t>9</t>
    </r>
  </si>
  <si>
    <t>ﾒｽ</t>
  </si>
  <si>
    <t>3-</t>
  </si>
  <si>
    <t>ｴ</t>
  </si>
  <si>
    <t>ﾊﾞﾗ</t>
  </si>
  <si>
    <t>岩手県</t>
  </si>
  <si>
    <t>平茂勝</t>
  </si>
  <si>
    <t>宮城・栗っこ</t>
  </si>
  <si>
    <t>茂福久</t>
  </si>
  <si>
    <t>平茂勝</t>
  </si>
  <si>
    <t>菊福秀</t>
  </si>
  <si>
    <t>福島県</t>
  </si>
  <si>
    <t>美津照重</t>
  </si>
  <si>
    <t>百合茂</t>
  </si>
  <si>
    <t>安糸福</t>
  </si>
  <si>
    <t>花茂桜</t>
  </si>
  <si>
    <t>美津百合</t>
  </si>
  <si>
    <t>茂洋</t>
  </si>
  <si>
    <t>第1花国</t>
  </si>
  <si>
    <t>優良賞</t>
  </si>
  <si>
    <t>栃木県</t>
  </si>
  <si>
    <t>勝乃幸</t>
  </si>
  <si>
    <t>福桜（宮崎）</t>
  </si>
  <si>
    <t>安平</t>
  </si>
  <si>
    <t>宮城・あさひな</t>
  </si>
  <si>
    <t>金幸</t>
  </si>
  <si>
    <t>好平茂</t>
  </si>
  <si>
    <t>最優秀賞</t>
  </si>
  <si>
    <t>平茂勝</t>
  </si>
  <si>
    <t>宮城・南三陸</t>
  </si>
  <si>
    <t>美穂国</t>
  </si>
  <si>
    <t>福之国</t>
  </si>
  <si>
    <t>宮城。みどりの</t>
  </si>
  <si>
    <t>ｲ,ｵ,ｴ</t>
  </si>
  <si>
    <t>ﾊﾞﾗ,ﾓﾓ,ﾊﾞﾗ</t>
  </si>
  <si>
    <t>百合勝安</t>
  </si>
  <si>
    <t>花之国</t>
  </si>
  <si>
    <t>照美</t>
  </si>
  <si>
    <t>ｶﾀ</t>
  </si>
  <si>
    <t>福増</t>
  </si>
  <si>
    <t>ｲ</t>
  </si>
  <si>
    <t>北仁</t>
  </si>
  <si>
    <t>紋次郎</t>
  </si>
  <si>
    <t>栃木県</t>
  </si>
  <si>
    <t>芳之国</t>
  </si>
  <si>
    <t>ｴ,ｵ</t>
  </si>
  <si>
    <t>ﾊﾞﾗ,ﾊﾞﾗ</t>
  </si>
  <si>
    <t>茂洋美</t>
  </si>
  <si>
    <t>平茂勝</t>
  </si>
  <si>
    <t>宮城・いわでやま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</si>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</sst>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3\2106.01\06_&#25522;&#36617;2106\1&#65294;&#20316;&#26989;&#12501;&#12449;&#12452;&#12523;\2106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6" t="s">
        <v>50</v>
      </c>
      <c r="E5" s="37" t="s">
        <v>51</v>
      </c>
      <c r="F5" s="38">
        <v>30.625</v>
      </c>
      <c r="G5" s="39"/>
      <c r="H5" s="40"/>
      <c r="I5" s="41"/>
      <c r="J5" s="40"/>
      <c r="K5" s="42">
        <v>930</v>
      </c>
      <c r="L5" s="43"/>
      <c r="M5" s="44">
        <f>T5/K5*100</f>
        <v>62.365591397849464</v>
      </c>
      <c r="N5" s="45">
        <f>T5*U5</f>
        <v>1223800</v>
      </c>
      <c r="O5" s="46">
        <v>44353</v>
      </c>
      <c r="P5" s="36" t="s">
        <v>52</v>
      </c>
      <c r="Q5" s="47" t="s">
        <v>53</v>
      </c>
      <c r="R5" s="48" t="s">
        <v>54</v>
      </c>
      <c r="S5" s="35">
        <v>127</v>
      </c>
      <c r="T5" s="40">
        <v>580</v>
      </c>
      <c r="U5" s="45">
        <v>2110</v>
      </c>
      <c r="V5" s="49" t="s">
        <v>55</v>
      </c>
      <c r="W5" s="40">
        <v>60</v>
      </c>
      <c r="X5" s="44">
        <v>8.7</v>
      </c>
      <c r="Y5" s="38">
        <v>3.3</v>
      </c>
      <c r="Z5" s="38">
        <v>72.7</v>
      </c>
      <c r="AA5" s="50">
        <v>1</v>
      </c>
      <c r="AB5" s="51">
        <v>4</v>
      </c>
      <c r="AC5" s="49">
        <v>4</v>
      </c>
      <c r="AD5" s="49">
        <v>3</v>
      </c>
      <c r="AE5" s="49">
        <v>3</v>
      </c>
      <c r="AF5" s="49">
        <v>3</v>
      </c>
      <c r="AG5" s="49">
        <v>4</v>
      </c>
      <c r="AH5" s="49">
        <v>3</v>
      </c>
      <c r="AI5" s="49">
        <v>3</v>
      </c>
      <c r="AJ5" s="49">
        <v>5</v>
      </c>
      <c r="AK5" s="49">
        <v>5</v>
      </c>
      <c r="AL5" s="48" t="s">
        <v>56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58</v>
      </c>
      <c r="D6" s="37" t="s">
        <v>59</v>
      </c>
      <c r="E6" s="37" t="s">
        <v>60</v>
      </c>
      <c r="F6" s="38">
        <v>30.394736842105264</v>
      </c>
      <c r="G6" s="39"/>
      <c r="H6" s="40"/>
      <c r="I6" s="41"/>
      <c r="J6" s="40"/>
      <c r="K6" s="42">
        <v>850</v>
      </c>
      <c r="L6" s="43"/>
      <c r="M6" s="44">
        <f aca="true" t="shared" si="0" ref="M6:M28">T6/K6*100</f>
        <v>67.29411764705883</v>
      </c>
      <c r="N6" s="45">
        <f aca="true" t="shared" si="1" ref="N6:N28">T6*U6</f>
        <v>1666808</v>
      </c>
      <c r="O6" s="46">
        <f>$O$5</f>
        <v>44353</v>
      </c>
      <c r="P6" s="36" t="s">
        <v>52</v>
      </c>
      <c r="Q6" s="47" t="s">
        <v>53</v>
      </c>
      <c r="R6" s="47" t="s">
        <v>54</v>
      </c>
      <c r="S6" s="35">
        <v>128</v>
      </c>
      <c r="T6" s="40">
        <v>572</v>
      </c>
      <c r="U6" s="45">
        <v>2914</v>
      </c>
      <c r="V6" s="49" t="s">
        <v>61</v>
      </c>
      <c r="W6" s="40">
        <v>71</v>
      </c>
      <c r="X6" s="44">
        <v>9.8</v>
      </c>
      <c r="Y6" s="38">
        <v>2.6</v>
      </c>
      <c r="Z6" s="38">
        <v>75.7</v>
      </c>
      <c r="AA6" s="50">
        <v>4</v>
      </c>
      <c r="AB6" s="51">
        <v>11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62</v>
      </c>
      <c r="AM6" s="47"/>
      <c r="AN6" s="47"/>
      <c r="AO6" s="52" t="s">
        <v>62</v>
      </c>
      <c r="AP6" s="52" t="s">
        <v>63</v>
      </c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64</v>
      </c>
      <c r="D7" s="37" t="s">
        <v>60</v>
      </c>
      <c r="E7" s="37" t="s">
        <v>65</v>
      </c>
      <c r="F7" s="38">
        <v>30.032894736842106</v>
      </c>
      <c r="G7" s="39"/>
      <c r="H7" s="40"/>
      <c r="I7" s="41"/>
      <c r="J7" s="40"/>
      <c r="K7" s="42">
        <v>860</v>
      </c>
      <c r="L7" s="43"/>
      <c r="M7" s="44">
        <f t="shared" si="0"/>
        <v>62.906976744186046</v>
      </c>
      <c r="N7" s="45">
        <f t="shared" si="1"/>
        <v>1247005</v>
      </c>
      <c r="O7" s="46">
        <f aca="true" t="shared" si="2" ref="O7:O28">$O$5</f>
        <v>44353</v>
      </c>
      <c r="P7" s="36" t="s">
        <v>52</v>
      </c>
      <c r="Q7" s="47" t="s">
        <v>53</v>
      </c>
      <c r="R7" s="47" t="s">
        <v>54</v>
      </c>
      <c r="S7" s="35">
        <v>129</v>
      </c>
      <c r="T7" s="40">
        <v>541</v>
      </c>
      <c r="U7" s="45">
        <v>2305</v>
      </c>
      <c r="V7" s="49" t="s">
        <v>66</v>
      </c>
      <c r="W7" s="40">
        <v>70</v>
      </c>
      <c r="X7" s="44">
        <v>7.9</v>
      </c>
      <c r="Y7" s="38">
        <v>1.5</v>
      </c>
      <c r="Z7" s="38">
        <v>75.7</v>
      </c>
      <c r="AA7" s="50" t="s">
        <v>67</v>
      </c>
      <c r="AB7" s="51">
        <v>6</v>
      </c>
      <c r="AC7" s="49">
        <v>5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3</v>
      </c>
      <c r="AJ7" s="49">
        <v>5</v>
      </c>
      <c r="AK7" s="49">
        <v>5</v>
      </c>
      <c r="AL7" s="47" t="s">
        <v>62</v>
      </c>
      <c r="AM7" s="47"/>
      <c r="AN7" s="47"/>
      <c r="AO7" s="37" t="s">
        <v>62</v>
      </c>
      <c r="AP7" s="52"/>
      <c r="AQ7" s="53"/>
      <c r="AR7" s="53"/>
    </row>
    <row r="8" spans="1:44" s="6" customFormat="1" ht="15" customHeight="1">
      <c r="A8" s="35">
        <v>4</v>
      </c>
      <c r="B8" s="37" t="s">
        <v>68</v>
      </c>
      <c r="C8" s="37" t="s">
        <v>69</v>
      </c>
      <c r="D8" s="37" t="s">
        <v>70</v>
      </c>
      <c r="E8" s="36" t="s">
        <v>71</v>
      </c>
      <c r="F8" s="38">
        <v>30.09868421052632</v>
      </c>
      <c r="G8" s="39"/>
      <c r="H8" s="40"/>
      <c r="I8" s="41"/>
      <c r="J8" s="40"/>
      <c r="K8" s="42">
        <v>825</v>
      </c>
      <c r="L8" s="43"/>
      <c r="M8" s="44">
        <f t="shared" si="0"/>
        <v>65.33333333333333</v>
      </c>
      <c r="N8" s="45">
        <f t="shared" si="1"/>
        <v>1304380</v>
      </c>
      <c r="O8" s="46">
        <f t="shared" si="2"/>
        <v>44353</v>
      </c>
      <c r="P8" s="36" t="s">
        <v>52</v>
      </c>
      <c r="Q8" s="47" t="s">
        <v>53</v>
      </c>
      <c r="R8" s="47" t="s">
        <v>72</v>
      </c>
      <c r="S8" s="35">
        <v>130</v>
      </c>
      <c r="T8" s="40">
        <v>539</v>
      </c>
      <c r="U8" s="45">
        <v>2420</v>
      </c>
      <c r="V8" s="49" t="s">
        <v>61</v>
      </c>
      <c r="W8" s="40">
        <v>80</v>
      </c>
      <c r="X8" s="44">
        <v>7.8</v>
      </c>
      <c r="Y8" s="38">
        <v>3.8</v>
      </c>
      <c r="Z8" s="38">
        <v>74.8</v>
      </c>
      <c r="AA8" s="50" t="s">
        <v>73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8" t="s">
        <v>74</v>
      </c>
      <c r="AM8" s="47"/>
      <c r="AN8" s="47"/>
      <c r="AO8" s="36" t="s">
        <v>75</v>
      </c>
      <c r="AP8" s="52"/>
      <c r="AQ8" s="53"/>
      <c r="AR8" s="53"/>
    </row>
    <row r="9" spans="1:44" s="6" customFormat="1" ht="15" customHeight="1">
      <c r="A9" s="35">
        <v>5</v>
      </c>
      <c r="B9" s="37" t="s">
        <v>76</v>
      </c>
      <c r="C9" s="37" t="s">
        <v>49</v>
      </c>
      <c r="D9" s="36" t="s">
        <v>60</v>
      </c>
      <c r="E9" s="37" t="s">
        <v>77</v>
      </c>
      <c r="F9" s="38">
        <v>34.01315789473684</v>
      </c>
      <c r="G9" s="39"/>
      <c r="H9" s="40"/>
      <c r="I9" s="41"/>
      <c r="J9" s="40"/>
      <c r="K9" s="42">
        <v>935</v>
      </c>
      <c r="L9" s="43"/>
      <c r="M9" s="44">
        <f t="shared" si="0"/>
        <v>65.02673796791444</v>
      </c>
      <c r="N9" s="45">
        <f t="shared" si="1"/>
        <v>1369216</v>
      </c>
      <c r="O9" s="46">
        <f t="shared" si="2"/>
        <v>44353</v>
      </c>
      <c r="P9" s="36" t="s">
        <v>78</v>
      </c>
      <c r="Q9" s="47" t="s">
        <v>53</v>
      </c>
      <c r="R9" s="47" t="s">
        <v>54</v>
      </c>
      <c r="S9" s="35">
        <v>131</v>
      </c>
      <c r="T9" s="40">
        <v>608</v>
      </c>
      <c r="U9" s="45">
        <v>2252</v>
      </c>
      <c r="V9" s="49" t="s">
        <v>66</v>
      </c>
      <c r="W9" s="40">
        <v>83</v>
      </c>
      <c r="X9" s="44">
        <v>8.9</v>
      </c>
      <c r="Y9" s="38">
        <v>2.1</v>
      </c>
      <c r="Z9" s="38">
        <v>76.6</v>
      </c>
      <c r="AA9" s="50">
        <v>2</v>
      </c>
      <c r="AB9" s="51">
        <v>7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62</v>
      </c>
      <c r="AM9" s="47"/>
      <c r="AN9" s="47"/>
      <c r="AO9" s="37" t="s">
        <v>62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79</v>
      </c>
      <c r="D10" s="37" t="s">
        <v>70</v>
      </c>
      <c r="E10" s="37" t="s">
        <v>80</v>
      </c>
      <c r="F10" s="38">
        <v>34.01315789473684</v>
      </c>
      <c r="G10" s="39"/>
      <c r="H10" s="40"/>
      <c r="I10" s="41"/>
      <c r="J10" s="40"/>
      <c r="K10" s="42">
        <v>800</v>
      </c>
      <c r="L10" s="43"/>
      <c r="M10" s="44">
        <f t="shared" si="0"/>
        <v>63.87500000000001</v>
      </c>
      <c r="N10" s="45">
        <f t="shared" si="1"/>
        <v>1205960</v>
      </c>
      <c r="O10" s="46">
        <f t="shared" si="2"/>
        <v>44353</v>
      </c>
      <c r="P10" s="36" t="s">
        <v>78</v>
      </c>
      <c r="Q10" s="47" t="s">
        <v>53</v>
      </c>
      <c r="R10" s="47" t="s">
        <v>54</v>
      </c>
      <c r="S10" s="35">
        <v>132</v>
      </c>
      <c r="T10" s="40">
        <v>511</v>
      </c>
      <c r="U10" s="45">
        <v>2360</v>
      </c>
      <c r="V10" s="49" t="s">
        <v>61</v>
      </c>
      <c r="W10" s="40">
        <v>75</v>
      </c>
      <c r="X10" s="44">
        <v>9.3</v>
      </c>
      <c r="Y10" s="38">
        <v>2.2</v>
      </c>
      <c r="Z10" s="38">
        <v>77</v>
      </c>
      <c r="AA10" s="50">
        <v>3</v>
      </c>
      <c r="AB10" s="51">
        <v>10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62</v>
      </c>
      <c r="AM10" s="47"/>
      <c r="AN10" s="47"/>
      <c r="AO10" s="37" t="s">
        <v>62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76</v>
      </c>
      <c r="C11" s="37" t="s">
        <v>81</v>
      </c>
      <c r="D11" s="37" t="s">
        <v>64</v>
      </c>
      <c r="E11" s="37" t="s">
        <v>60</v>
      </c>
      <c r="F11" s="38">
        <v>30.953947368421055</v>
      </c>
      <c r="G11" s="39"/>
      <c r="H11" s="40"/>
      <c r="I11" s="41"/>
      <c r="J11" s="40"/>
      <c r="K11" s="42">
        <v>820</v>
      </c>
      <c r="L11" s="43"/>
      <c r="M11" s="44">
        <f t="shared" si="0"/>
        <v>65.60975609756098</v>
      </c>
      <c r="N11" s="45">
        <f t="shared" si="1"/>
        <v>1558586</v>
      </c>
      <c r="O11" s="46">
        <f t="shared" si="2"/>
        <v>44353</v>
      </c>
      <c r="P11" s="36" t="s">
        <v>78</v>
      </c>
      <c r="Q11" s="47" t="s">
        <v>53</v>
      </c>
      <c r="R11" s="47" t="s">
        <v>54</v>
      </c>
      <c r="S11" s="35">
        <v>133</v>
      </c>
      <c r="T11" s="40">
        <v>538</v>
      </c>
      <c r="U11" s="45">
        <v>2897</v>
      </c>
      <c r="V11" s="49" t="s">
        <v>61</v>
      </c>
      <c r="W11" s="40">
        <v>91</v>
      </c>
      <c r="X11" s="44">
        <v>8.5</v>
      </c>
      <c r="Y11" s="38">
        <v>2.4</v>
      </c>
      <c r="Z11" s="38">
        <v>78</v>
      </c>
      <c r="AA11" s="50">
        <v>4</v>
      </c>
      <c r="AB11" s="51">
        <v>11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7" t="s">
        <v>62</v>
      </c>
      <c r="AM11" s="47"/>
      <c r="AN11" s="47"/>
      <c r="AO11" s="37" t="s">
        <v>62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82</v>
      </c>
      <c r="C12" s="37" t="s">
        <v>83</v>
      </c>
      <c r="D12" s="37" t="s">
        <v>84</v>
      </c>
      <c r="E12" s="37" t="s">
        <v>85</v>
      </c>
      <c r="F12" s="38">
        <v>30.42763157894737</v>
      </c>
      <c r="G12" s="39"/>
      <c r="H12" s="40"/>
      <c r="I12" s="41"/>
      <c r="J12" s="40"/>
      <c r="K12" s="42">
        <v>890</v>
      </c>
      <c r="L12" s="43"/>
      <c r="M12" s="44">
        <f t="shared" si="0"/>
        <v>64.71910112359551</v>
      </c>
      <c r="N12" s="45">
        <f t="shared" si="1"/>
        <v>1558080</v>
      </c>
      <c r="O12" s="46">
        <f t="shared" si="2"/>
        <v>44353</v>
      </c>
      <c r="P12" s="36" t="s">
        <v>78</v>
      </c>
      <c r="Q12" s="47" t="s">
        <v>53</v>
      </c>
      <c r="R12" s="47" t="s">
        <v>54</v>
      </c>
      <c r="S12" s="35">
        <v>134</v>
      </c>
      <c r="T12" s="40">
        <v>576</v>
      </c>
      <c r="U12" s="45">
        <v>2705</v>
      </c>
      <c r="V12" s="49" t="s">
        <v>61</v>
      </c>
      <c r="W12" s="40">
        <v>80</v>
      </c>
      <c r="X12" s="44">
        <v>9.3</v>
      </c>
      <c r="Y12" s="38">
        <v>2.3</v>
      </c>
      <c r="Z12" s="38">
        <v>76.7</v>
      </c>
      <c r="AA12" s="50">
        <v>4</v>
      </c>
      <c r="AB12" s="51">
        <v>11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62</v>
      </c>
      <c r="AM12" s="47"/>
      <c r="AN12" s="47"/>
      <c r="AO12" s="37" t="s">
        <v>62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86</v>
      </c>
      <c r="D13" s="37" t="s">
        <v>87</v>
      </c>
      <c r="E13" s="37" t="s">
        <v>88</v>
      </c>
      <c r="F13" s="38">
        <v>30.394736842105264</v>
      </c>
      <c r="G13" s="39"/>
      <c r="H13" s="40"/>
      <c r="I13" s="41"/>
      <c r="J13" s="40"/>
      <c r="K13" s="42">
        <v>865</v>
      </c>
      <c r="L13" s="43"/>
      <c r="M13" s="44">
        <f t="shared" si="0"/>
        <v>62.080924855491325</v>
      </c>
      <c r="N13" s="45">
        <f t="shared" si="1"/>
        <v>1396200</v>
      </c>
      <c r="O13" s="46">
        <f t="shared" si="2"/>
        <v>44353</v>
      </c>
      <c r="P13" s="36" t="s">
        <v>78</v>
      </c>
      <c r="Q13" s="47" t="s">
        <v>53</v>
      </c>
      <c r="R13" s="47" t="s">
        <v>54</v>
      </c>
      <c r="S13" s="35">
        <v>135</v>
      </c>
      <c r="T13" s="40">
        <v>537</v>
      </c>
      <c r="U13" s="45">
        <v>2600</v>
      </c>
      <c r="V13" s="49" t="s">
        <v>61</v>
      </c>
      <c r="W13" s="40">
        <v>74</v>
      </c>
      <c r="X13" s="44">
        <v>8.1</v>
      </c>
      <c r="Y13" s="38">
        <v>0.9</v>
      </c>
      <c r="Z13" s="38">
        <v>77</v>
      </c>
      <c r="AA13" s="50">
        <v>3</v>
      </c>
      <c r="AB13" s="51">
        <v>10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62</v>
      </c>
      <c r="AM13" s="47"/>
      <c r="AN13" s="47"/>
      <c r="AO13" s="37" t="s">
        <v>62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76</v>
      </c>
      <c r="C14" s="37" t="s">
        <v>81</v>
      </c>
      <c r="D14" s="37" t="s">
        <v>60</v>
      </c>
      <c r="E14" s="37" t="s">
        <v>65</v>
      </c>
      <c r="F14" s="38">
        <v>30.328947368421055</v>
      </c>
      <c r="G14" s="39"/>
      <c r="H14" s="40"/>
      <c r="I14" s="41"/>
      <c r="J14" s="40"/>
      <c r="K14" s="42">
        <v>775</v>
      </c>
      <c r="L14" s="43"/>
      <c r="M14" s="44">
        <f t="shared" si="0"/>
        <v>62.193548387096776</v>
      </c>
      <c r="N14" s="45">
        <f t="shared" si="1"/>
        <v>1094140</v>
      </c>
      <c r="O14" s="46">
        <f t="shared" si="2"/>
        <v>44353</v>
      </c>
      <c r="P14" s="36" t="s">
        <v>78</v>
      </c>
      <c r="Q14" s="47" t="s">
        <v>53</v>
      </c>
      <c r="R14" s="47" t="s">
        <v>54</v>
      </c>
      <c r="S14" s="35">
        <v>136</v>
      </c>
      <c r="T14" s="40">
        <v>482</v>
      </c>
      <c r="U14" s="45">
        <v>2270</v>
      </c>
      <c r="V14" s="49" t="s">
        <v>66</v>
      </c>
      <c r="W14" s="40">
        <v>63</v>
      </c>
      <c r="X14" s="44">
        <v>7.8</v>
      </c>
      <c r="Y14" s="38">
        <v>1.8</v>
      </c>
      <c r="Z14" s="38">
        <v>75.3</v>
      </c>
      <c r="AA14" s="50">
        <v>2</v>
      </c>
      <c r="AB14" s="51">
        <v>7</v>
      </c>
      <c r="AC14" s="49">
        <v>5</v>
      </c>
      <c r="AD14" s="49">
        <v>4</v>
      </c>
      <c r="AE14" s="49">
        <v>4</v>
      </c>
      <c r="AF14" s="49">
        <v>4</v>
      </c>
      <c r="AG14" s="49">
        <v>5</v>
      </c>
      <c r="AH14" s="49">
        <v>4</v>
      </c>
      <c r="AI14" s="49">
        <v>3</v>
      </c>
      <c r="AJ14" s="49">
        <v>5</v>
      </c>
      <c r="AK14" s="49">
        <v>5</v>
      </c>
      <c r="AL14" s="47" t="s">
        <v>62</v>
      </c>
      <c r="AM14" s="47"/>
      <c r="AN14" s="47"/>
      <c r="AO14" s="37" t="s">
        <v>62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82</v>
      </c>
      <c r="C15" s="37" t="s">
        <v>49</v>
      </c>
      <c r="D15" s="37" t="s">
        <v>60</v>
      </c>
      <c r="E15" s="36" t="s">
        <v>89</v>
      </c>
      <c r="F15" s="38">
        <v>29.17763157894737</v>
      </c>
      <c r="G15" s="39"/>
      <c r="H15" s="40"/>
      <c r="I15" s="41"/>
      <c r="J15" s="40"/>
      <c r="K15" s="42">
        <v>880</v>
      </c>
      <c r="L15" s="43"/>
      <c r="M15" s="44">
        <f t="shared" si="0"/>
        <v>67.1590909090909</v>
      </c>
      <c r="N15" s="45">
        <f t="shared" si="1"/>
        <v>1605747</v>
      </c>
      <c r="O15" s="46">
        <f t="shared" si="2"/>
        <v>44353</v>
      </c>
      <c r="P15" s="36" t="s">
        <v>78</v>
      </c>
      <c r="Q15" s="47" t="s">
        <v>53</v>
      </c>
      <c r="R15" s="47" t="s">
        <v>54</v>
      </c>
      <c r="S15" s="35">
        <v>137</v>
      </c>
      <c r="T15" s="40">
        <v>591</v>
      </c>
      <c r="U15" s="45">
        <v>2717</v>
      </c>
      <c r="V15" s="49" t="s">
        <v>61</v>
      </c>
      <c r="W15" s="40">
        <v>86</v>
      </c>
      <c r="X15" s="44">
        <v>9.4</v>
      </c>
      <c r="Y15" s="38">
        <v>3.1</v>
      </c>
      <c r="Z15" s="38">
        <v>76.7</v>
      </c>
      <c r="AA15" s="50">
        <v>4</v>
      </c>
      <c r="AB15" s="51">
        <v>11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62</v>
      </c>
      <c r="AM15" s="47"/>
      <c r="AN15" s="47"/>
      <c r="AO15" s="37" t="s">
        <v>62</v>
      </c>
      <c r="AP15" s="37" t="s">
        <v>90</v>
      </c>
      <c r="AQ15" s="53"/>
      <c r="AR15" s="53"/>
    </row>
    <row r="16" spans="1:44" s="6" customFormat="1" ht="15" customHeight="1">
      <c r="A16" s="35">
        <v>12</v>
      </c>
      <c r="B16" s="37" t="s">
        <v>91</v>
      </c>
      <c r="C16" s="37" t="s">
        <v>49</v>
      </c>
      <c r="D16" s="37" t="s">
        <v>60</v>
      </c>
      <c r="E16" s="37" t="s">
        <v>80</v>
      </c>
      <c r="F16" s="38">
        <v>28.25657894736842</v>
      </c>
      <c r="G16" s="40"/>
      <c r="H16" s="40"/>
      <c r="I16" s="41"/>
      <c r="J16" s="40"/>
      <c r="K16" s="42">
        <v>820</v>
      </c>
      <c r="L16" s="43"/>
      <c r="M16" s="44">
        <f t="shared" si="0"/>
        <v>65.48780487804878</v>
      </c>
      <c r="N16" s="45">
        <f t="shared" si="1"/>
        <v>1528302</v>
      </c>
      <c r="O16" s="46">
        <f t="shared" si="2"/>
        <v>44353</v>
      </c>
      <c r="P16" s="36" t="s">
        <v>78</v>
      </c>
      <c r="Q16" s="47" t="s">
        <v>53</v>
      </c>
      <c r="R16" s="47" t="s">
        <v>54</v>
      </c>
      <c r="S16" s="35">
        <v>138</v>
      </c>
      <c r="T16" s="40">
        <v>537</v>
      </c>
      <c r="U16" s="45">
        <v>2846</v>
      </c>
      <c r="V16" s="49" t="s">
        <v>61</v>
      </c>
      <c r="W16" s="40">
        <v>97</v>
      </c>
      <c r="X16" s="44">
        <v>8.2</v>
      </c>
      <c r="Y16" s="38">
        <v>1</v>
      </c>
      <c r="Z16" s="38">
        <v>79.9</v>
      </c>
      <c r="AA16" s="50">
        <v>4</v>
      </c>
      <c r="AB16" s="51">
        <v>11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62</v>
      </c>
      <c r="AM16" s="47"/>
      <c r="AN16" s="47"/>
      <c r="AO16" s="37" t="s">
        <v>62</v>
      </c>
      <c r="AP16" s="37" t="s">
        <v>63</v>
      </c>
      <c r="AQ16" s="53"/>
      <c r="AR16" s="53"/>
    </row>
    <row r="17" spans="1:44" s="6" customFormat="1" ht="15" customHeight="1">
      <c r="A17" s="35">
        <v>13</v>
      </c>
      <c r="B17" s="37" t="s">
        <v>48</v>
      </c>
      <c r="C17" s="37" t="s">
        <v>92</v>
      </c>
      <c r="D17" s="37" t="s">
        <v>93</v>
      </c>
      <c r="E17" s="37" t="s">
        <v>94</v>
      </c>
      <c r="F17" s="38">
        <v>32.43421052631579</v>
      </c>
      <c r="G17" s="40"/>
      <c r="H17" s="40"/>
      <c r="I17" s="41"/>
      <c r="J17" s="40"/>
      <c r="K17" s="42">
        <v>950</v>
      </c>
      <c r="L17" s="43"/>
      <c r="M17" s="44">
        <f t="shared" si="0"/>
        <v>64.63157894736841</v>
      </c>
      <c r="N17" s="45">
        <f t="shared" si="1"/>
        <v>1455180</v>
      </c>
      <c r="O17" s="46">
        <f t="shared" si="2"/>
        <v>44353</v>
      </c>
      <c r="P17" s="36" t="s">
        <v>95</v>
      </c>
      <c r="Q17" s="47" t="s">
        <v>53</v>
      </c>
      <c r="R17" s="47" t="s">
        <v>54</v>
      </c>
      <c r="S17" s="35">
        <v>139</v>
      </c>
      <c r="T17" s="40">
        <v>614</v>
      </c>
      <c r="U17" s="45">
        <v>2370</v>
      </c>
      <c r="V17" s="49" t="s">
        <v>61</v>
      </c>
      <c r="W17" s="40">
        <v>92</v>
      </c>
      <c r="X17" s="44">
        <v>9.6</v>
      </c>
      <c r="Y17" s="38">
        <v>3.6</v>
      </c>
      <c r="Z17" s="38">
        <v>76.9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62</v>
      </c>
      <c r="AM17" s="47"/>
      <c r="AN17" s="47"/>
      <c r="AO17" s="37" t="s">
        <v>62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7" t="s">
        <v>49</v>
      </c>
      <c r="D18" s="37" t="s">
        <v>60</v>
      </c>
      <c r="E18" s="37" t="s">
        <v>96</v>
      </c>
      <c r="F18" s="38">
        <v>30</v>
      </c>
      <c r="G18" s="40"/>
      <c r="H18" s="40"/>
      <c r="I18" s="41"/>
      <c r="J18" s="40"/>
      <c r="K18" s="42">
        <v>825</v>
      </c>
      <c r="L18" s="43"/>
      <c r="M18" s="44">
        <f t="shared" si="0"/>
        <v>68</v>
      </c>
      <c r="N18" s="45">
        <f t="shared" si="1"/>
        <v>1628583</v>
      </c>
      <c r="O18" s="46">
        <f t="shared" si="2"/>
        <v>44353</v>
      </c>
      <c r="P18" s="36" t="s">
        <v>95</v>
      </c>
      <c r="Q18" s="47" t="s">
        <v>53</v>
      </c>
      <c r="R18" s="47" t="s">
        <v>54</v>
      </c>
      <c r="S18" s="35">
        <v>140</v>
      </c>
      <c r="T18" s="40">
        <v>561</v>
      </c>
      <c r="U18" s="45">
        <v>2903</v>
      </c>
      <c r="V18" s="49" t="s">
        <v>61</v>
      </c>
      <c r="W18" s="40">
        <v>84</v>
      </c>
      <c r="X18" s="44">
        <v>8.7</v>
      </c>
      <c r="Y18" s="38">
        <v>1.7</v>
      </c>
      <c r="Z18" s="38">
        <v>77.6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 t="s">
        <v>62</v>
      </c>
      <c r="AM18" s="47"/>
      <c r="AN18" s="47"/>
      <c r="AO18" s="37" t="s">
        <v>62</v>
      </c>
      <c r="AP18" s="37" t="s">
        <v>90</v>
      </c>
      <c r="AQ18" s="53"/>
      <c r="AR18" s="53"/>
    </row>
    <row r="19" spans="1:44" s="6" customFormat="1" ht="15" customHeight="1">
      <c r="A19" s="35">
        <v>15</v>
      </c>
      <c r="B19" s="37" t="s">
        <v>48</v>
      </c>
      <c r="C19" s="37" t="s">
        <v>58</v>
      </c>
      <c r="D19" s="37" t="s">
        <v>97</v>
      </c>
      <c r="E19" s="37" t="s">
        <v>60</v>
      </c>
      <c r="F19" s="38">
        <v>29.638157894736842</v>
      </c>
      <c r="G19" s="40"/>
      <c r="H19" s="40"/>
      <c r="I19" s="41"/>
      <c r="J19" s="40"/>
      <c r="K19" s="42">
        <v>925</v>
      </c>
      <c r="L19" s="43"/>
      <c r="M19" s="44">
        <f t="shared" si="0"/>
        <v>62.91891891891892</v>
      </c>
      <c r="N19" s="45">
        <f t="shared" si="1"/>
        <v>1383414</v>
      </c>
      <c r="O19" s="46">
        <f t="shared" si="2"/>
        <v>44353</v>
      </c>
      <c r="P19" s="36" t="s">
        <v>95</v>
      </c>
      <c r="Q19" s="47" t="s">
        <v>53</v>
      </c>
      <c r="R19" s="47" t="s">
        <v>54</v>
      </c>
      <c r="S19" s="35">
        <v>141</v>
      </c>
      <c r="T19" s="40">
        <v>582</v>
      </c>
      <c r="U19" s="45">
        <v>2377</v>
      </c>
      <c r="V19" s="49" t="s">
        <v>61</v>
      </c>
      <c r="W19" s="40">
        <v>76</v>
      </c>
      <c r="X19" s="44">
        <v>9.1</v>
      </c>
      <c r="Y19" s="38">
        <v>1.9</v>
      </c>
      <c r="Z19" s="38">
        <v>76.4</v>
      </c>
      <c r="AA19" s="50">
        <v>3</v>
      </c>
      <c r="AB19" s="51">
        <v>10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62</v>
      </c>
      <c r="AM19" s="47"/>
      <c r="AN19" s="47"/>
      <c r="AO19" s="37" t="s">
        <v>62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76</v>
      </c>
      <c r="C20" s="37" t="s">
        <v>64</v>
      </c>
      <c r="D20" s="37" t="s">
        <v>60</v>
      </c>
      <c r="E20" s="37" t="s">
        <v>70</v>
      </c>
      <c r="F20" s="38">
        <v>28.88157894736842</v>
      </c>
      <c r="G20" s="40"/>
      <c r="H20" s="40"/>
      <c r="I20" s="41"/>
      <c r="J20" s="40"/>
      <c r="K20" s="42">
        <v>865</v>
      </c>
      <c r="L20" s="43"/>
      <c r="M20" s="44">
        <f t="shared" si="0"/>
        <v>64.85549132947976</v>
      </c>
      <c r="N20" s="45">
        <f t="shared" si="1"/>
        <v>1652706</v>
      </c>
      <c r="O20" s="46">
        <f t="shared" si="2"/>
        <v>44353</v>
      </c>
      <c r="P20" s="36" t="s">
        <v>95</v>
      </c>
      <c r="Q20" s="47" t="s">
        <v>53</v>
      </c>
      <c r="R20" s="47" t="s">
        <v>54</v>
      </c>
      <c r="S20" s="35">
        <v>142</v>
      </c>
      <c r="T20" s="40">
        <v>561</v>
      </c>
      <c r="U20" s="45">
        <v>2946</v>
      </c>
      <c r="V20" s="49" t="s">
        <v>61</v>
      </c>
      <c r="W20" s="40">
        <v>103</v>
      </c>
      <c r="X20" s="44">
        <v>8.4</v>
      </c>
      <c r="Y20" s="38">
        <v>1.5</v>
      </c>
      <c r="Z20" s="38">
        <v>80.1</v>
      </c>
      <c r="AA20" s="50">
        <v>5</v>
      </c>
      <c r="AB20" s="51">
        <v>12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62</v>
      </c>
      <c r="AM20" s="47"/>
      <c r="AN20" s="47"/>
      <c r="AO20" s="37" t="s">
        <v>62</v>
      </c>
      <c r="AP20" s="37" t="s">
        <v>98</v>
      </c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7" t="s">
        <v>60</v>
      </c>
      <c r="D21" s="37" t="s">
        <v>84</v>
      </c>
      <c r="E21" s="37" t="s">
        <v>99</v>
      </c>
      <c r="F21" s="38">
        <v>32.23684210526316</v>
      </c>
      <c r="G21" s="40"/>
      <c r="H21" s="40"/>
      <c r="I21" s="41"/>
      <c r="J21" s="40"/>
      <c r="K21" s="42">
        <v>830</v>
      </c>
      <c r="L21" s="43"/>
      <c r="M21" s="44">
        <f t="shared" si="0"/>
        <v>64.93975903614458</v>
      </c>
      <c r="N21" s="45">
        <f t="shared" si="1"/>
        <v>1281203</v>
      </c>
      <c r="O21" s="46">
        <f t="shared" si="2"/>
        <v>44353</v>
      </c>
      <c r="P21" s="36" t="s">
        <v>100</v>
      </c>
      <c r="Q21" s="47" t="s">
        <v>53</v>
      </c>
      <c r="R21" s="47" t="s">
        <v>54</v>
      </c>
      <c r="S21" s="35">
        <v>143</v>
      </c>
      <c r="T21" s="40">
        <v>539</v>
      </c>
      <c r="U21" s="45">
        <v>2377</v>
      </c>
      <c r="V21" s="49" t="s">
        <v>61</v>
      </c>
      <c r="W21" s="40">
        <v>75</v>
      </c>
      <c r="X21" s="44">
        <v>7.6</v>
      </c>
      <c r="Y21" s="38">
        <v>3.8</v>
      </c>
      <c r="Z21" s="38">
        <v>74.1</v>
      </c>
      <c r="AA21" s="50">
        <v>3</v>
      </c>
      <c r="AB21" s="51">
        <v>10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8" t="s">
        <v>74</v>
      </c>
      <c r="AM21" s="47"/>
      <c r="AN21" s="47"/>
      <c r="AO21" s="36" t="s">
        <v>75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64</v>
      </c>
      <c r="D22" s="37" t="s">
        <v>101</v>
      </c>
      <c r="E22" s="37" t="s">
        <v>102</v>
      </c>
      <c r="F22" s="38">
        <v>30.72368421052632</v>
      </c>
      <c r="G22" s="40"/>
      <c r="H22" s="40"/>
      <c r="I22" s="41"/>
      <c r="J22" s="40"/>
      <c r="K22" s="42">
        <v>860</v>
      </c>
      <c r="L22" s="43"/>
      <c r="M22" s="44">
        <f t="shared" si="0"/>
        <v>62.67441860465116</v>
      </c>
      <c r="N22" s="45">
        <f t="shared" si="1"/>
        <v>1158850</v>
      </c>
      <c r="O22" s="46">
        <f t="shared" si="2"/>
        <v>44353</v>
      </c>
      <c r="P22" s="36" t="s">
        <v>103</v>
      </c>
      <c r="Q22" s="47" t="s">
        <v>53</v>
      </c>
      <c r="R22" s="47" t="s">
        <v>72</v>
      </c>
      <c r="S22" s="35">
        <v>144</v>
      </c>
      <c r="T22" s="40">
        <v>539</v>
      </c>
      <c r="U22" s="45">
        <v>2150</v>
      </c>
      <c r="V22" s="49" t="s">
        <v>61</v>
      </c>
      <c r="W22" s="40">
        <v>77</v>
      </c>
      <c r="X22" s="44">
        <v>9.2</v>
      </c>
      <c r="Y22" s="38">
        <v>2.7</v>
      </c>
      <c r="Z22" s="38">
        <v>76.2</v>
      </c>
      <c r="AA22" s="50">
        <v>3</v>
      </c>
      <c r="AB22" s="51">
        <v>10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8" t="s">
        <v>104</v>
      </c>
      <c r="AM22" s="47"/>
      <c r="AN22" s="47"/>
      <c r="AO22" s="36" t="s">
        <v>105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68</v>
      </c>
      <c r="C23" s="37" t="s">
        <v>106</v>
      </c>
      <c r="D23" s="37" t="s">
        <v>107</v>
      </c>
      <c r="E23" s="37" t="s">
        <v>108</v>
      </c>
      <c r="F23" s="38">
        <v>30.42763157894737</v>
      </c>
      <c r="G23" s="40"/>
      <c r="H23" s="40"/>
      <c r="I23" s="41"/>
      <c r="J23" s="40"/>
      <c r="K23" s="42">
        <v>645</v>
      </c>
      <c r="L23" s="43"/>
      <c r="M23" s="44">
        <f t="shared" si="0"/>
        <v>66.51162790697674</v>
      </c>
      <c r="N23" s="45">
        <f t="shared" si="1"/>
        <v>1087944</v>
      </c>
      <c r="O23" s="46">
        <f t="shared" si="2"/>
        <v>44353</v>
      </c>
      <c r="P23" s="36" t="s">
        <v>103</v>
      </c>
      <c r="Q23" s="47" t="s">
        <v>53</v>
      </c>
      <c r="R23" s="47" t="s">
        <v>72</v>
      </c>
      <c r="S23" s="35">
        <v>145</v>
      </c>
      <c r="T23" s="40">
        <v>429</v>
      </c>
      <c r="U23" s="45">
        <v>2536</v>
      </c>
      <c r="V23" s="49" t="s">
        <v>61</v>
      </c>
      <c r="W23" s="40">
        <v>55</v>
      </c>
      <c r="X23" s="44">
        <v>8.8</v>
      </c>
      <c r="Y23" s="38">
        <v>3.7</v>
      </c>
      <c r="Z23" s="38">
        <v>73.8</v>
      </c>
      <c r="AA23" s="50" t="s">
        <v>73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8" t="s">
        <v>74</v>
      </c>
      <c r="AM23" s="47"/>
      <c r="AN23" s="47"/>
      <c r="AO23" s="36" t="s">
        <v>109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48</v>
      </c>
      <c r="C24" s="37" t="s">
        <v>110</v>
      </c>
      <c r="D24" s="37" t="s">
        <v>84</v>
      </c>
      <c r="E24" s="37" t="s">
        <v>60</v>
      </c>
      <c r="F24" s="38">
        <v>33.38815789473684</v>
      </c>
      <c r="G24" s="40"/>
      <c r="H24" s="40"/>
      <c r="I24" s="41"/>
      <c r="J24" s="40"/>
      <c r="K24" s="42">
        <v>770</v>
      </c>
      <c r="L24" s="43"/>
      <c r="M24" s="44">
        <f t="shared" si="0"/>
        <v>63.116883116883116</v>
      </c>
      <c r="N24" s="45">
        <f t="shared" si="1"/>
        <v>1151334</v>
      </c>
      <c r="O24" s="46">
        <f t="shared" si="2"/>
        <v>44353</v>
      </c>
      <c r="P24" s="36" t="s">
        <v>78</v>
      </c>
      <c r="Q24" s="47" t="s">
        <v>53</v>
      </c>
      <c r="R24" s="47" t="s">
        <v>72</v>
      </c>
      <c r="S24" s="35">
        <v>146</v>
      </c>
      <c r="T24" s="40">
        <v>486</v>
      </c>
      <c r="U24" s="45">
        <v>2369</v>
      </c>
      <c r="V24" s="49" t="s">
        <v>61</v>
      </c>
      <c r="W24" s="40">
        <v>68</v>
      </c>
      <c r="X24" s="44">
        <v>7.8</v>
      </c>
      <c r="Y24" s="38">
        <v>5.2</v>
      </c>
      <c r="Z24" s="38">
        <v>72.7</v>
      </c>
      <c r="AA24" s="50" t="s">
        <v>73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62</v>
      </c>
      <c r="AM24" s="47"/>
      <c r="AN24" s="47"/>
      <c r="AO24" s="37" t="s">
        <v>62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76</v>
      </c>
      <c r="C25" s="37" t="s">
        <v>59</v>
      </c>
      <c r="D25" s="37" t="s">
        <v>83</v>
      </c>
      <c r="E25" s="37" t="s">
        <v>70</v>
      </c>
      <c r="F25" s="38">
        <v>30.592105263157897</v>
      </c>
      <c r="G25" s="40"/>
      <c r="H25" s="40"/>
      <c r="I25" s="41"/>
      <c r="J25" s="40"/>
      <c r="K25" s="42">
        <v>670</v>
      </c>
      <c r="L25" s="43"/>
      <c r="M25" s="44">
        <f t="shared" si="0"/>
        <v>66.56716417910448</v>
      </c>
      <c r="N25" s="45">
        <f t="shared" si="1"/>
        <v>1139530</v>
      </c>
      <c r="O25" s="46">
        <f t="shared" si="2"/>
        <v>44353</v>
      </c>
      <c r="P25" s="36" t="s">
        <v>78</v>
      </c>
      <c r="Q25" s="47" t="s">
        <v>53</v>
      </c>
      <c r="R25" s="47" t="s">
        <v>72</v>
      </c>
      <c r="S25" s="35">
        <v>147</v>
      </c>
      <c r="T25" s="40">
        <v>446</v>
      </c>
      <c r="U25" s="45">
        <v>2555</v>
      </c>
      <c r="V25" s="49" t="s">
        <v>61</v>
      </c>
      <c r="W25" s="40">
        <v>62</v>
      </c>
      <c r="X25" s="44">
        <v>7.4</v>
      </c>
      <c r="Y25" s="38">
        <v>3.2</v>
      </c>
      <c r="Z25" s="38">
        <v>73.9</v>
      </c>
      <c r="AA25" s="50">
        <v>3</v>
      </c>
      <c r="AB25" s="51">
        <v>10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8" t="s">
        <v>111</v>
      </c>
      <c r="AM25" s="47"/>
      <c r="AN25" s="47"/>
      <c r="AO25" s="36" t="s">
        <v>109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48</v>
      </c>
      <c r="C26" s="37" t="s">
        <v>58</v>
      </c>
      <c r="D26" s="37" t="s">
        <v>112</v>
      </c>
      <c r="E26" s="37" t="s">
        <v>113</v>
      </c>
      <c r="F26" s="38">
        <v>29.80263157894737</v>
      </c>
      <c r="G26" s="40"/>
      <c r="H26" s="40"/>
      <c r="I26" s="41"/>
      <c r="J26" s="40"/>
      <c r="K26" s="42">
        <v>645</v>
      </c>
      <c r="L26" s="43"/>
      <c r="M26" s="44">
        <f>T26/K26*100</f>
        <v>66.2015503875969</v>
      </c>
      <c r="N26" s="45">
        <f t="shared" si="1"/>
        <v>1310036</v>
      </c>
      <c r="O26" s="46">
        <f t="shared" si="2"/>
        <v>44353</v>
      </c>
      <c r="P26" s="36" t="s">
        <v>78</v>
      </c>
      <c r="Q26" s="47" t="s">
        <v>53</v>
      </c>
      <c r="R26" s="47" t="s">
        <v>72</v>
      </c>
      <c r="S26" s="35">
        <v>148</v>
      </c>
      <c r="T26" s="40">
        <v>427</v>
      </c>
      <c r="U26" s="45">
        <v>3068</v>
      </c>
      <c r="V26" s="49" t="s">
        <v>61</v>
      </c>
      <c r="W26" s="40">
        <v>60</v>
      </c>
      <c r="X26" s="44">
        <v>7.7</v>
      </c>
      <c r="Y26" s="38">
        <v>3.5</v>
      </c>
      <c r="Z26" s="38">
        <v>73.9</v>
      </c>
      <c r="AA26" s="50">
        <v>3</v>
      </c>
      <c r="AB26" s="51">
        <v>10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62</v>
      </c>
      <c r="AM26" s="47"/>
      <c r="AN26" s="47"/>
      <c r="AO26" s="37" t="s">
        <v>62</v>
      </c>
      <c r="AP26" s="37" t="s">
        <v>90</v>
      </c>
      <c r="AQ26" s="53"/>
      <c r="AR26" s="53"/>
    </row>
    <row r="27" spans="1:44" s="6" customFormat="1" ht="15" customHeight="1">
      <c r="A27" s="35">
        <v>23</v>
      </c>
      <c r="B27" s="37" t="s">
        <v>114</v>
      </c>
      <c r="C27" s="37" t="s">
        <v>115</v>
      </c>
      <c r="D27" s="37" t="s">
        <v>65</v>
      </c>
      <c r="E27" s="37" t="s">
        <v>60</v>
      </c>
      <c r="F27" s="38">
        <v>31.151315789473685</v>
      </c>
      <c r="G27" s="40"/>
      <c r="H27" s="40"/>
      <c r="I27" s="41"/>
      <c r="J27" s="40"/>
      <c r="K27" s="42">
        <v>600</v>
      </c>
      <c r="L27" s="43"/>
      <c r="M27" s="44">
        <f t="shared" si="0"/>
        <v>63.16666666666667</v>
      </c>
      <c r="N27" s="45">
        <f t="shared" si="1"/>
        <v>802722</v>
      </c>
      <c r="O27" s="46">
        <f t="shared" si="2"/>
        <v>44353</v>
      </c>
      <c r="P27" s="36" t="s">
        <v>78</v>
      </c>
      <c r="Q27" s="47" t="s">
        <v>53</v>
      </c>
      <c r="R27" s="47" t="s">
        <v>72</v>
      </c>
      <c r="S27" s="35">
        <v>149</v>
      </c>
      <c r="T27" s="40">
        <v>379</v>
      </c>
      <c r="U27" s="45">
        <v>2118</v>
      </c>
      <c r="V27" s="49" t="s">
        <v>66</v>
      </c>
      <c r="W27" s="40">
        <v>54</v>
      </c>
      <c r="X27" s="44">
        <v>7.1</v>
      </c>
      <c r="Y27" s="38">
        <v>0.5</v>
      </c>
      <c r="Z27" s="38">
        <v>76.1</v>
      </c>
      <c r="AA27" s="50" t="s">
        <v>67</v>
      </c>
      <c r="AB27" s="51">
        <v>6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3</v>
      </c>
      <c r="AJ27" s="49">
        <v>5</v>
      </c>
      <c r="AK27" s="49">
        <v>5</v>
      </c>
      <c r="AL27" s="48" t="s">
        <v>116</v>
      </c>
      <c r="AM27" s="47"/>
      <c r="AN27" s="47"/>
      <c r="AO27" s="36" t="s">
        <v>117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68</v>
      </c>
      <c r="C28" s="37" t="s">
        <v>118</v>
      </c>
      <c r="D28" s="37" t="s">
        <v>65</v>
      </c>
      <c r="E28" s="37" t="s">
        <v>119</v>
      </c>
      <c r="F28" s="38">
        <v>30.328947368421055</v>
      </c>
      <c r="G28" s="40"/>
      <c r="H28" s="40"/>
      <c r="I28" s="41"/>
      <c r="J28" s="40"/>
      <c r="K28" s="42">
        <v>800</v>
      </c>
      <c r="L28" s="43"/>
      <c r="M28" s="44">
        <f t="shared" si="0"/>
        <v>70.375</v>
      </c>
      <c r="N28" s="45">
        <f t="shared" si="1"/>
        <v>1225651</v>
      </c>
      <c r="O28" s="46">
        <f t="shared" si="2"/>
        <v>44353</v>
      </c>
      <c r="P28" s="36" t="s">
        <v>120</v>
      </c>
      <c r="Q28" s="47" t="s">
        <v>53</v>
      </c>
      <c r="R28" s="47" t="s">
        <v>72</v>
      </c>
      <c r="S28" s="35">
        <v>150</v>
      </c>
      <c r="T28" s="40">
        <v>563</v>
      </c>
      <c r="U28" s="45">
        <v>2177</v>
      </c>
      <c r="V28" s="49" t="s">
        <v>66</v>
      </c>
      <c r="W28" s="40">
        <v>67</v>
      </c>
      <c r="X28" s="44">
        <v>7.8</v>
      </c>
      <c r="Y28" s="38">
        <v>3.7</v>
      </c>
      <c r="Z28" s="38">
        <v>73</v>
      </c>
      <c r="AA28" s="50">
        <v>2</v>
      </c>
      <c r="AB28" s="51">
        <v>7</v>
      </c>
      <c r="AC28" s="49">
        <v>5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3</v>
      </c>
      <c r="AJ28" s="49">
        <v>5</v>
      </c>
      <c r="AK28" s="49">
        <v>5</v>
      </c>
      <c r="AL28" s="48" t="s">
        <v>74</v>
      </c>
      <c r="AM28" s="47"/>
      <c r="AN28" s="47"/>
      <c r="AO28" s="36" t="s">
        <v>75</v>
      </c>
      <c r="AP28" s="37"/>
      <c r="AQ28" s="53"/>
      <c r="AR28" s="53"/>
    </row>
    <row r="29" spans="1:42" s="8" customFormat="1" ht="21.75" customHeight="1">
      <c r="A29" s="54" t="s">
        <v>121</v>
      </c>
      <c r="B29" s="54" t="s">
        <v>122</v>
      </c>
      <c r="C29" s="54" t="s">
        <v>122</v>
      </c>
      <c r="D29" s="54" t="s">
        <v>122</v>
      </c>
      <c r="E29" s="54" t="s">
        <v>122</v>
      </c>
      <c r="F29" s="55">
        <f>AVERAGE(F5:F28)</f>
        <v>30.763432017543863</v>
      </c>
      <c r="G29" s="54" t="s">
        <v>122</v>
      </c>
      <c r="H29" s="54" t="s">
        <v>122</v>
      </c>
      <c r="I29" s="54" t="s">
        <v>122</v>
      </c>
      <c r="J29" s="54" t="s">
        <v>122</v>
      </c>
      <c r="K29" s="55">
        <f>AVERAGE(K5:K28)</f>
        <v>818.125</v>
      </c>
      <c r="L29" s="56"/>
      <c r="M29" s="55">
        <f>AVERAGE(M5:M28)</f>
        <v>64.91712676812573</v>
      </c>
      <c r="N29" s="57">
        <f>AVERAGE(N5:N28)</f>
        <v>1334807.375</v>
      </c>
      <c r="O29" s="58" t="s">
        <v>123</v>
      </c>
      <c r="P29" s="58" t="s">
        <v>123</v>
      </c>
      <c r="Q29" s="58" t="s">
        <v>123</v>
      </c>
      <c r="R29" s="58" t="s">
        <v>123</v>
      </c>
      <c r="S29" s="58" t="s">
        <v>123</v>
      </c>
      <c r="T29" s="55">
        <f>AVERAGE(T5:T28)</f>
        <v>530.75</v>
      </c>
      <c r="U29" s="57">
        <f>AVERAGE(U5:U28)</f>
        <v>2514.25</v>
      </c>
      <c r="V29" s="58" t="s">
        <v>123</v>
      </c>
      <c r="W29" s="59">
        <f>AVERAGE(W5:W28)</f>
        <v>75.125</v>
      </c>
      <c r="X29" s="59">
        <f>AVERAGE(X5:X28)</f>
        <v>8.454166666666667</v>
      </c>
      <c r="Y29" s="59">
        <f>AVERAGE(Y5:Y28)</f>
        <v>2.583333333333334</v>
      </c>
      <c r="Z29" s="59">
        <f>AVERAGE(Z5:Z28)</f>
        <v>75.86666666666666</v>
      </c>
      <c r="AA29" s="58" t="s">
        <v>123</v>
      </c>
      <c r="AB29" s="60">
        <f>AVERAGE(AB5:AB28)</f>
        <v>9.25</v>
      </c>
      <c r="AC29" s="61">
        <f>AVERAGE(AC5:AC28)</f>
        <v>4.125</v>
      </c>
      <c r="AD29" s="61">
        <f>AVERAGE(AD5:AD28)</f>
        <v>4.75</v>
      </c>
      <c r="AE29" s="61">
        <f>AVERAGE(AE5:AE28)</f>
        <v>4.75</v>
      </c>
      <c r="AF29" s="61">
        <f>AVERAGE(AF5:AF28)</f>
        <v>4.75</v>
      </c>
      <c r="AG29" s="61">
        <f>AVERAGE(AG5:AG28)</f>
        <v>4.833333333333333</v>
      </c>
      <c r="AH29" s="61">
        <f>AVERAGE(AH5:AH28)</f>
        <v>4.75</v>
      </c>
      <c r="AI29" s="61">
        <f>AVERAGE(AI5:AI28)</f>
        <v>2.7916666666666665</v>
      </c>
      <c r="AJ29" s="61">
        <f>AVERAGE(AJ5:AJ28)</f>
        <v>5</v>
      </c>
      <c r="AK29" s="61">
        <f>AVERAGE(AK5:AK28)</f>
        <v>5</v>
      </c>
      <c r="AL29" s="58" t="s">
        <v>123</v>
      </c>
      <c r="AM29" s="58" t="s">
        <v>123</v>
      </c>
      <c r="AN29" s="58" t="s">
        <v>123</v>
      </c>
      <c r="AO29" s="62"/>
      <c r="AP29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V1:AK65536 S2:U65536 F2:F65536 K2:O65536 G2:J28 G30:J65536"/>
    <dataValidation allowBlank="1" showInputMessage="1" showErrorMessage="1" imeMode="fullKatakana" sqref="R5:R28"/>
    <dataValidation allowBlank="1" showInputMessage="1" showErrorMessage="1" imeMode="on" sqref="C3:C4 D4:E4 B4 Q4:R4 Q5:Q28 AO5:AO28 B5:E28 AL5:AL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2021-06-10T05:11:35Z</dcterms:created>
  <dcterms:modified xsi:type="dcterms:W3CDTF">2021-06-10T05:12:52Z</dcterms:modified>
  <cp:category/>
  <cp:version/>
  <cp:contentType/>
  <cp:contentStatus/>
</cp:coreProperties>
</file>