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<sst xmlns="http://schemas.openxmlformats.org/spreadsheetml/2006/main" count="286" uniqueCount="109">
  <si>
    <t>東京食肉市場</t>
  </si>
  <si>
    <t>＜宮城＞　06月08日　第3回新みやぎ農協「仙台牛」女性枝肉研究会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</si>
  <si>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</si>
  <si>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</si>
  <si>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</si>
  <si>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</si>
  <si>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</si>
  <si>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</si>
  <si>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</si>
  <si>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</si>
  <si>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</si>
  <si>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</si>
  <si>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</si>
  <si>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</si>
  <si>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</si>
  <si>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</si>
  <si>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</si>
  <si>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</si>
  <si>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</si>
  <si>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</si>
  <si>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</si>
  <si>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</si>
  <si>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</si>
  <si>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</si>
  <si>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</si>
  <si>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</si>
  <si>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</si>
  <si>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</si>
  <si>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</si>
  <si>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</si>
  <si>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</si>
  <si>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</si>
  <si>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</si>
  <si>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</si>
  <si>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</si>
  <si>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</si>
  <si>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</si>
  <si>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</si>
  <si>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</si>
  <si>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</si>
  <si>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</si>
  <si>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</si>
  <si>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</si>
  <si>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</si>
  <si>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</si>
  <si>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</si>
  <si>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</si>
  <si>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</si>
  <si>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宮城県</t>
  </si>
  <si>
    <t>洋糸波</t>
  </si>
  <si>
    <t>安福久</t>
  </si>
  <si>
    <t>第1花国</t>
  </si>
  <si>
    <t>宮城・新みやぎ</t>
  </si>
  <si>
    <t>和</t>
  </si>
  <si>
    <t>ﾇｷ</t>
  </si>
  <si>
    <t>A5</t>
  </si>
  <si>
    <t>ﾁｬﾝﾋﾟｵﾝ賞</t>
  </si>
  <si>
    <t>青森県</t>
  </si>
  <si>
    <t>百合勝安</t>
  </si>
  <si>
    <t>第2平茂勝</t>
  </si>
  <si>
    <t>優秀賞</t>
  </si>
  <si>
    <t>福島県</t>
  </si>
  <si>
    <t>美津照重</t>
  </si>
  <si>
    <t>平茂晴</t>
  </si>
  <si>
    <t>栃木県</t>
  </si>
  <si>
    <t>諒太郎</t>
  </si>
  <si>
    <t>茂晴花</t>
  </si>
  <si>
    <t>ｶ</t>
  </si>
  <si>
    <t>ﾊﾞﾗ</t>
  </si>
  <si>
    <t>好平茂</t>
  </si>
  <si>
    <t>勝忠平</t>
  </si>
  <si>
    <t>最優秀賞</t>
  </si>
  <si>
    <t>岩手県</t>
  </si>
  <si>
    <t>福之姫</t>
  </si>
  <si>
    <t>勝忠久</t>
  </si>
  <si>
    <t>若百合</t>
  </si>
  <si>
    <t>3-</t>
  </si>
  <si>
    <t>自家産</t>
  </si>
  <si>
    <t>紀多福</t>
  </si>
  <si>
    <t>茂洋</t>
  </si>
  <si>
    <r>
      <t>北国7の</t>
    </r>
    <r>
      <rPr>
        <sz val="11"/>
        <rFont val="ＭＳ Ｐゴシック"/>
        <family val="3"/>
      </rPr>
      <t>8</t>
    </r>
  </si>
  <si>
    <t>A4</t>
  </si>
  <si>
    <t>1+</t>
  </si>
  <si>
    <t>平茂勝</t>
  </si>
  <si>
    <t>茂福久</t>
  </si>
  <si>
    <t>百合茂</t>
  </si>
  <si>
    <t>恒徳</t>
  </si>
  <si>
    <t>2-</t>
  </si>
  <si>
    <t>第2平茂勝</t>
  </si>
  <si>
    <t>2+</t>
  </si>
  <si>
    <t>勝忠平</t>
  </si>
  <si>
    <t>平茂勝</t>
  </si>
  <si>
    <t>北乃大福</t>
  </si>
  <si>
    <t>茂勝</t>
  </si>
  <si>
    <t>秀幸福</t>
  </si>
  <si>
    <t>ﾒｽ</t>
  </si>
  <si>
    <t>ｳ</t>
  </si>
  <si>
    <t>ｿｳﾎﾞｳ</t>
  </si>
  <si>
    <t>美国桜</t>
  </si>
  <si>
    <t>若百合</t>
  </si>
  <si>
    <t>勝早桜5</t>
  </si>
  <si>
    <t>ｲ,ｶ</t>
  </si>
  <si>
    <t>ﾊﾞﾗ,ﾊﾞﾗ</t>
  </si>
  <si>
    <t>実有貴</t>
  </si>
  <si>
    <t>勝洋</t>
  </si>
  <si>
    <t>菊勝久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</si>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</sst>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4\2206.01\04_&#25522;&#36617;2206\1&#65294;&#20316;&#26989;&#12501;&#12449;&#12452;&#12523;\2206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30.953947368421055</v>
      </c>
      <c r="G5" s="38"/>
      <c r="H5" s="39"/>
      <c r="I5" s="40"/>
      <c r="J5" s="39"/>
      <c r="K5" s="41">
        <v>820</v>
      </c>
      <c r="L5" s="42"/>
      <c r="M5" s="43">
        <f>T5/K5*100</f>
        <v>67.4390243902439</v>
      </c>
      <c r="N5" s="44">
        <f>T5*U5</f>
        <v>1700475</v>
      </c>
      <c r="O5" s="45">
        <v>44717</v>
      </c>
      <c r="P5" s="36" t="s">
        <v>52</v>
      </c>
      <c r="Q5" s="46" t="s">
        <v>53</v>
      </c>
      <c r="R5" s="47" t="s">
        <v>54</v>
      </c>
      <c r="S5" s="35">
        <v>124</v>
      </c>
      <c r="T5" s="39">
        <v>553</v>
      </c>
      <c r="U5" s="44">
        <v>3075</v>
      </c>
      <c r="V5" s="48" t="s">
        <v>55</v>
      </c>
      <c r="W5" s="39">
        <v>106</v>
      </c>
      <c r="X5" s="43">
        <v>9.1</v>
      </c>
      <c r="Y5" s="37">
        <v>1.2</v>
      </c>
      <c r="Z5" s="37">
        <v>81.2</v>
      </c>
      <c r="AA5" s="49">
        <v>5</v>
      </c>
      <c r="AB5" s="50">
        <v>12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 t="s">
        <v>56</v>
      </c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50</v>
      </c>
      <c r="E6" s="36" t="s">
        <v>59</v>
      </c>
      <c r="F6" s="37">
        <v>30.657894736842106</v>
      </c>
      <c r="G6" s="38"/>
      <c r="H6" s="39"/>
      <c r="I6" s="40"/>
      <c r="J6" s="39"/>
      <c r="K6" s="41">
        <v>825</v>
      </c>
      <c r="L6" s="42"/>
      <c r="M6" s="43">
        <f aca="true" t="shared" si="0" ref="M6:M28">T6/K6*100</f>
        <v>66.66666666666666</v>
      </c>
      <c r="N6" s="44">
        <f aca="true" t="shared" si="1" ref="N6:N28">T6*U6</f>
        <v>1543300</v>
      </c>
      <c r="O6" s="45">
        <f>$O$5</f>
        <v>44717</v>
      </c>
      <c r="P6" s="36" t="s">
        <v>52</v>
      </c>
      <c r="Q6" s="46" t="s">
        <v>53</v>
      </c>
      <c r="R6" s="46" t="s">
        <v>54</v>
      </c>
      <c r="S6" s="35">
        <v>125</v>
      </c>
      <c r="T6" s="39">
        <v>550</v>
      </c>
      <c r="U6" s="44">
        <v>2806</v>
      </c>
      <c r="V6" s="48" t="s">
        <v>55</v>
      </c>
      <c r="W6" s="39">
        <v>96</v>
      </c>
      <c r="X6" s="43">
        <v>9</v>
      </c>
      <c r="Y6" s="37">
        <v>2.5</v>
      </c>
      <c r="Z6" s="37">
        <v>78.8</v>
      </c>
      <c r="AA6" s="49">
        <v>5</v>
      </c>
      <c r="AB6" s="50">
        <v>12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2</v>
      </c>
      <c r="AJ6" s="48">
        <v>5</v>
      </c>
      <c r="AK6" s="48">
        <v>5</v>
      </c>
      <c r="AL6" s="46"/>
      <c r="AM6" s="46"/>
      <c r="AN6" s="46"/>
      <c r="AO6" s="51"/>
      <c r="AP6" s="51" t="s">
        <v>60</v>
      </c>
      <c r="AQ6" s="52"/>
      <c r="AR6" s="52"/>
    </row>
    <row r="7" spans="1:44" s="6" customFormat="1" ht="15" customHeight="1">
      <c r="A7" s="35">
        <v>3</v>
      </c>
      <c r="B7" s="36" t="s">
        <v>61</v>
      </c>
      <c r="C7" s="36" t="s">
        <v>62</v>
      </c>
      <c r="D7" s="36" t="s">
        <v>50</v>
      </c>
      <c r="E7" s="36" t="s">
        <v>63</v>
      </c>
      <c r="F7" s="37">
        <v>31.578947368421055</v>
      </c>
      <c r="G7" s="38"/>
      <c r="H7" s="39"/>
      <c r="I7" s="40"/>
      <c r="J7" s="39"/>
      <c r="K7" s="41">
        <v>890</v>
      </c>
      <c r="L7" s="42"/>
      <c r="M7" s="43">
        <f t="shared" si="0"/>
        <v>66.62921348314606</v>
      </c>
      <c r="N7" s="44">
        <f t="shared" si="1"/>
        <v>1604658</v>
      </c>
      <c r="O7" s="45">
        <f aca="true" t="shared" si="2" ref="O7:O28">$O$5</f>
        <v>44717</v>
      </c>
      <c r="P7" s="36" t="s">
        <v>52</v>
      </c>
      <c r="Q7" s="46" t="s">
        <v>53</v>
      </c>
      <c r="R7" s="46" t="s">
        <v>54</v>
      </c>
      <c r="S7" s="35">
        <v>126</v>
      </c>
      <c r="T7" s="39">
        <v>593</v>
      </c>
      <c r="U7" s="44">
        <v>2706</v>
      </c>
      <c r="V7" s="48" t="s">
        <v>55</v>
      </c>
      <c r="W7" s="39">
        <v>96</v>
      </c>
      <c r="X7" s="43">
        <v>9.1</v>
      </c>
      <c r="Y7" s="37">
        <v>1.3</v>
      </c>
      <c r="Z7" s="37">
        <v>79.4</v>
      </c>
      <c r="AA7" s="49">
        <v>4</v>
      </c>
      <c r="AB7" s="50">
        <v>11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60</v>
      </c>
      <c r="AQ7" s="52"/>
      <c r="AR7" s="52"/>
    </row>
    <row r="8" spans="1:44" s="6" customFormat="1" ht="15" customHeight="1">
      <c r="A8" s="35">
        <v>4</v>
      </c>
      <c r="B8" s="36" t="s">
        <v>64</v>
      </c>
      <c r="C8" s="36" t="s">
        <v>65</v>
      </c>
      <c r="D8" s="36" t="s">
        <v>66</v>
      </c>
      <c r="E8" s="36" t="s">
        <v>50</v>
      </c>
      <c r="F8" s="37">
        <v>31.67763157894737</v>
      </c>
      <c r="G8" s="38"/>
      <c r="H8" s="39"/>
      <c r="I8" s="40"/>
      <c r="J8" s="39"/>
      <c r="K8" s="41">
        <v>950</v>
      </c>
      <c r="L8" s="42"/>
      <c r="M8" s="43">
        <f t="shared" si="0"/>
        <v>65.6842105263158</v>
      </c>
      <c r="N8" s="44">
        <f t="shared" si="1"/>
        <v>1644240</v>
      </c>
      <c r="O8" s="45">
        <f t="shared" si="2"/>
        <v>44717</v>
      </c>
      <c r="P8" s="36" t="s">
        <v>52</v>
      </c>
      <c r="Q8" s="46" t="s">
        <v>53</v>
      </c>
      <c r="R8" s="46" t="s">
        <v>54</v>
      </c>
      <c r="S8" s="35">
        <v>127</v>
      </c>
      <c r="T8" s="39">
        <v>624</v>
      </c>
      <c r="U8" s="44">
        <v>2635</v>
      </c>
      <c r="V8" s="48" t="s">
        <v>55</v>
      </c>
      <c r="W8" s="39">
        <v>83</v>
      </c>
      <c r="X8" s="43">
        <v>9.4</v>
      </c>
      <c r="Y8" s="37">
        <v>1.6</v>
      </c>
      <c r="Z8" s="37">
        <v>77.3</v>
      </c>
      <c r="AA8" s="49">
        <v>5</v>
      </c>
      <c r="AB8" s="50">
        <v>12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7" t="s">
        <v>67</v>
      </c>
      <c r="AM8" s="47"/>
      <c r="AN8" s="46"/>
      <c r="AO8" s="51" t="s">
        <v>68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62</v>
      </c>
      <c r="D9" s="36" t="s">
        <v>69</v>
      </c>
      <c r="E9" s="36" t="s">
        <v>70</v>
      </c>
      <c r="F9" s="37">
        <v>29.80263157894737</v>
      </c>
      <c r="G9" s="38"/>
      <c r="H9" s="39"/>
      <c r="I9" s="40"/>
      <c r="J9" s="39"/>
      <c r="K9" s="41">
        <v>950</v>
      </c>
      <c r="L9" s="42"/>
      <c r="M9" s="43">
        <f t="shared" si="0"/>
        <v>63.368421052631575</v>
      </c>
      <c r="N9" s="44">
        <f t="shared" si="1"/>
        <v>1635634</v>
      </c>
      <c r="O9" s="45">
        <f t="shared" si="2"/>
        <v>44717</v>
      </c>
      <c r="P9" s="36" t="s">
        <v>52</v>
      </c>
      <c r="Q9" s="46" t="s">
        <v>53</v>
      </c>
      <c r="R9" s="46" t="s">
        <v>54</v>
      </c>
      <c r="S9" s="35">
        <v>128</v>
      </c>
      <c r="T9" s="39">
        <v>602</v>
      </c>
      <c r="U9" s="44">
        <v>2717</v>
      </c>
      <c r="V9" s="48" t="s">
        <v>55</v>
      </c>
      <c r="W9" s="39">
        <v>120</v>
      </c>
      <c r="X9" s="43">
        <v>8.8</v>
      </c>
      <c r="Y9" s="37">
        <v>1.8</v>
      </c>
      <c r="Z9" s="37">
        <v>81.8</v>
      </c>
      <c r="AA9" s="49">
        <v>5</v>
      </c>
      <c r="AB9" s="50">
        <v>12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2</v>
      </c>
      <c r="AJ9" s="48">
        <v>5</v>
      </c>
      <c r="AK9" s="48">
        <v>5</v>
      </c>
      <c r="AL9" s="46"/>
      <c r="AM9" s="46"/>
      <c r="AN9" s="46"/>
      <c r="AO9" s="51"/>
      <c r="AP9" s="51" t="s">
        <v>71</v>
      </c>
      <c r="AQ9" s="52"/>
      <c r="AR9" s="52"/>
    </row>
    <row r="10" spans="1:44" s="6" customFormat="1" ht="15" customHeight="1">
      <c r="A10" s="35">
        <v>6</v>
      </c>
      <c r="B10" s="36" t="s">
        <v>72</v>
      </c>
      <c r="C10" s="36" t="s">
        <v>73</v>
      </c>
      <c r="D10" s="36" t="s">
        <v>50</v>
      </c>
      <c r="E10" s="36" t="s">
        <v>74</v>
      </c>
      <c r="F10" s="37">
        <v>30.85526315789474</v>
      </c>
      <c r="G10" s="38"/>
      <c r="H10" s="39"/>
      <c r="I10" s="40"/>
      <c r="J10" s="39"/>
      <c r="K10" s="41">
        <v>950</v>
      </c>
      <c r="L10" s="42"/>
      <c r="M10" s="43">
        <f t="shared" si="0"/>
        <v>69.78947368421052</v>
      </c>
      <c r="N10" s="44">
        <f t="shared" si="1"/>
        <v>1786785</v>
      </c>
      <c r="O10" s="45">
        <f t="shared" si="2"/>
        <v>44717</v>
      </c>
      <c r="P10" s="36" t="s">
        <v>52</v>
      </c>
      <c r="Q10" s="46" t="s">
        <v>53</v>
      </c>
      <c r="R10" s="46" t="s">
        <v>54</v>
      </c>
      <c r="S10" s="35">
        <v>129</v>
      </c>
      <c r="T10" s="39">
        <v>663</v>
      </c>
      <c r="U10" s="44">
        <v>2695</v>
      </c>
      <c r="V10" s="48" t="s">
        <v>55</v>
      </c>
      <c r="W10" s="39">
        <v>99</v>
      </c>
      <c r="X10" s="43">
        <v>11.3</v>
      </c>
      <c r="Y10" s="37">
        <v>2.7</v>
      </c>
      <c r="Z10" s="37">
        <v>79.1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/>
      <c r="AM10" s="46"/>
      <c r="AN10" s="46"/>
      <c r="AO10" s="53"/>
      <c r="AP10" s="36" t="s">
        <v>60</v>
      </c>
      <c r="AQ10" s="52"/>
      <c r="AR10" s="52"/>
    </row>
    <row r="11" spans="1:44" s="6" customFormat="1" ht="15" customHeight="1">
      <c r="A11" s="35">
        <v>7</v>
      </c>
      <c r="B11" s="36" t="s">
        <v>72</v>
      </c>
      <c r="C11" s="36" t="s">
        <v>75</v>
      </c>
      <c r="D11" s="36" t="s">
        <v>70</v>
      </c>
      <c r="E11" s="36" t="s">
        <v>50</v>
      </c>
      <c r="F11" s="37">
        <v>29.572368421052634</v>
      </c>
      <c r="G11" s="38"/>
      <c r="H11" s="39"/>
      <c r="I11" s="40"/>
      <c r="J11" s="39"/>
      <c r="K11" s="41">
        <v>830</v>
      </c>
      <c r="L11" s="42"/>
      <c r="M11" s="43">
        <f t="shared" si="0"/>
        <v>62.53012048192771</v>
      </c>
      <c r="N11" s="44">
        <f t="shared" si="1"/>
        <v>1219650</v>
      </c>
      <c r="O11" s="45">
        <f t="shared" si="2"/>
        <v>44717</v>
      </c>
      <c r="P11" s="36" t="s">
        <v>52</v>
      </c>
      <c r="Q11" s="46" t="s">
        <v>53</v>
      </c>
      <c r="R11" s="46" t="s">
        <v>54</v>
      </c>
      <c r="S11" s="35">
        <v>130</v>
      </c>
      <c r="T11" s="39">
        <v>519</v>
      </c>
      <c r="U11" s="44">
        <v>2350</v>
      </c>
      <c r="V11" s="48" t="s">
        <v>55</v>
      </c>
      <c r="W11" s="39">
        <v>72</v>
      </c>
      <c r="X11" s="43">
        <v>7</v>
      </c>
      <c r="Y11" s="37">
        <v>2.5</v>
      </c>
      <c r="Z11" s="37">
        <v>74.7</v>
      </c>
      <c r="AA11" s="49" t="s">
        <v>76</v>
      </c>
      <c r="AB11" s="50">
        <v>9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77</v>
      </c>
      <c r="C12" s="36" t="s">
        <v>78</v>
      </c>
      <c r="D12" s="36" t="s">
        <v>79</v>
      </c>
      <c r="E12" s="36" t="s">
        <v>50</v>
      </c>
      <c r="F12" s="37">
        <v>30.85526315789474</v>
      </c>
      <c r="G12" s="38"/>
      <c r="H12" s="39"/>
      <c r="I12" s="40"/>
      <c r="J12" s="39"/>
      <c r="K12" s="41">
        <v>855</v>
      </c>
      <c r="L12" s="42"/>
      <c r="M12" s="43">
        <f t="shared" si="0"/>
        <v>63.2748538011696</v>
      </c>
      <c r="N12" s="44">
        <f t="shared" si="1"/>
        <v>1353582</v>
      </c>
      <c r="O12" s="45">
        <f t="shared" si="2"/>
        <v>44717</v>
      </c>
      <c r="P12" s="36" t="s">
        <v>52</v>
      </c>
      <c r="Q12" s="46" t="s">
        <v>53</v>
      </c>
      <c r="R12" s="46" t="s">
        <v>54</v>
      </c>
      <c r="S12" s="35">
        <v>131</v>
      </c>
      <c r="T12" s="39">
        <v>541</v>
      </c>
      <c r="U12" s="44">
        <v>2502</v>
      </c>
      <c r="V12" s="48" t="s">
        <v>55</v>
      </c>
      <c r="W12" s="39">
        <v>79</v>
      </c>
      <c r="X12" s="43">
        <v>8.2</v>
      </c>
      <c r="Y12" s="37">
        <v>1</v>
      </c>
      <c r="Z12" s="37">
        <v>77.5</v>
      </c>
      <c r="AA12" s="49">
        <v>3</v>
      </c>
      <c r="AB12" s="50">
        <v>10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64</v>
      </c>
      <c r="C13" s="36" t="s">
        <v>58</v>
      </c>
      <c r="D13" s="36" t="s">
        <v>50</v>
      </c>
      <c r="E13" s="36" t="s">
        <v>80</v>
      </c>
      <c r="F13" s="37">
        <v>29.04605263157895</v>
      </c>
      <c r="G13" s="38"/>
      <c r="H13" s="39"/>
      <c r="I13" s="40"/>
      <c r="J13" s="39"/>
      <c r="K13" s="41">
        <v>840</v>
      </c>
      <c r="L13" s="42"/>
      <c r="M13" s="43">
        <f t="shared" si="0"/>
        <v>66.78571428571428</v>
      </c>
      <c r="N13" s="44">
        <f t="shared" si="1"/>
        <v>1266738</v>
      </c>
      <c r="O13" s="45">
        <f t="shared" si="2"/>
        <v>44717</v>
      </c>
      <c r="P13" s="36" t="s">
        <v>52</v>
      </c>
      <c r="Q13" s="46" t="s">
        <v>53</v>
      </c>
      <c r="R13" s="46" t="s">
        <v>54</v>
      </c>
      <c r="S13" s="35">
        <v>132</v>
      </c>
      <c r="T13" s="39">
        <v>561</v>
      </c>
      <c r="U13" s="44">
        <v>2258</v>
      </c>
      <c r="V13" s="48" t="s">
        <v>81</v>
      </c>
      <c r="W13" s="39">
        <v>67</v>
      </c>
      <c r="X13" s="43">
        <v>9.5</v>
      </c>
      <c r="Y13" s="37">
        <v>2.3</v>
      </c>
      <c r="Z13" s="37">
        <v>75.4</v>
      </c>
      <c r="AA13" s="49" t="s">
        <v>82</v>
      </c>
      <c r="AB13" s="50">
        <v>5</v>
      </c>
      <c r="AC13" s="48">
        <v>5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2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72</v>
      </c>
      <c r="C14" s="36" t="s">
        <v>73</v>
      </c>
      <c r="D14" s="36" t="s">
        <v>50</v>
      </c>
      <c r="E14" s="36" t="s">
        <v>63</v>
      </c>
      <c r="F14" s="37">
        <v>30.592105263157897</v>
      </c>
      <c r="G14" s="38"/>
      <c r="H14" s="39"/>
      <c r="I14" s="40"/>
      <c r="J14" s="39"/>
      <c r="K14" s="41">
        <v>830</v>
      </c>
      <c r="L14" s="42"/>
      <c r="M14" s="43">
        <f t="shared" si="0"/>
        <v>68.79518072289157</v>
      </c>
      <c r="N14" s="44">
        <f t="shared" si="1"/>
        <v>1562827</v>
      </c>
      <c r="O14" s="45">
        <f t="shared" si="2"/>
        <v>44717</v>
      </c>
      <c r="P14" s="36" t="s">
        <v>52</v>
      </c>
      <c r="Q14" s="46" t="s">
        <v>53</v>
      </c>
      <c r="R14" s="46" t="s">
        <v>54</v>
      </c>
      <c r="S14" s="35">
        <v>133</v>
      </c>
      <c r="T14" s="39">
        <v>571</v>
      </c>
      <c r="U14" s="44">
        <v>2737</v>
      </c>
      <c r="V14" s="48" t="s">
        <v>55</v>
      </c>
      <c r="W14" s="39">
        <v>78</v>
      </c>
      <c r="X14" s="43">
        <v>10.6</v>
      </c>
      <c r="Y14" s="37">
        <v>2.1</v>
      </c>
      <c r="Z14" s="37">
        <v>77.7</v>
      </c>
      <c r="AA14" s="49">
        <v>5</v>
      </c>
      <c r="AB14" s="50">
        <v>12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2</v>
      </c>
      <c r="AJ14" s="48">
        <v>5</v>
      </c>
      <c r="AK14" s="48">
        <v>5</v>
      </c>
      <c r="AL14" s="46"/>
      <c r="AM14" s="46"/>
      <c r="AN14" s="46"/>
      <c r="AO14" s="53"/>
      <c r="AP14" s="36" t="s">
        <v>71</v>
      </c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73</v>
      </c>
      <c r="D15" s="36" t="s">
        <v>79</v>
      </c>
      <c r="E15" s="36" t="s">
        <v>83</v>
      </c>
      <c r="F15" s="37">
        <v>30.032894736842106</v>
      </c>
      <c r="G15" s="38"/>
      <c r="H15" s="39"/>
      <c r="I15" s="40"/>
      <c r="J15" s="39"/>
      <c r="K15" s="41">
        <v>950</v>
      </c>
      <c r="L15" s="42"/>
      <c r="M15" s="43">
        <f t="shared" si="0"/>
        <v>62.63157894736842</v>
      </c>
      <c r="N15" s="44">
        <f t="shared" si="1"/>
        <v>1580320</v>
      </c>
      <c r="O15" s="45">
        <f t="shared" si="2"/>
        <v>44717</v>
      </c>
      <c r="P15" s="36" t="s">
        <v>52</v>
      </c>
      <c r="Q15" s="46" t="s">
        <v>53</v>
      </c>
      <c r="R15" s="46" t="s">
        <v>54</v>
      </c>
      <c r="S15" s="35">
        <v>134</v>
      </c>
      <c r="T15" s="39">
        <v>595</v>
      </c>
      <c r="U15" s="44">
        <v>2656</v>
      </c>
      <c r="V15" s="48" t="s">
        <v>55</v>
      </c>
      <c r="W15" s="39">
        <v>86</v>
      </c>
      <c r="X15" s="43">
        <v>9.7</v>
      </c>
      <c r="Y15" s="37">
        <v>2.9</v>
      </c>
      <c r="Z15" s="37">
        <v>77</v>
      </c>
      <c r="AA15" s="49" t="s">
        <v>76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84</v>
      </c>
      <c r="D16" s="36" t="s">
        <v>70</v>
      </c>
      <c r="E16" s="36" t="s">
        <v>85</v>
      </c>
      <c r="F16" s="37">
        <v>34.04605263157895</v>
      </c>
      <c r="G16" s="39"/>
      <c r="H16" s="39"/>
      <c r="I16" s="40"/>
      <c r="J16" s="39"/>
      <c r="K16" s="41">
        <v>910</v>
      </c>
      <c r="L16" s="42"/>
      <c r="M16" s="43">
        <f t="shared" si="0"/>
        <v>64.83516483516483</v>
      </c>
      <c r="N16" s="44">
        <f t="shared" si="1"/>
        <v>1561140</v>
      </c>
      <c r="O16" s="45">
        <f t="shared" si="2"/>
        <v>44717</v>
      </c>
      <c r="P16" s="36" t="s">
        <v>52</v>
      </c>
      <c r="Q16" s="46" t="s">
        <v>53</v>
      </c>
      <c r="R16" s="46" t="s">
        <v>54</v>
      </c>
      <c r="S16" s="35">
        <v>135</v>
      </c>
      <c r="T16" s="39">
        <v>590</v>
      </c>
      <c r="U16" s="44">
        <v>2646</v>
      </c>
      <c r="V16" s="48" t="s">
        <v>55</v>
      </c>
      <c r="W16" s="39">
        <v>98</v>
      </c>
      <c r="X16" s="43">
        <v>8.8</v>
      </c>
      <c r="Y16" s="37">
        <v>2</v>
      </c>
      <c r="Z16" s="37">
        <v>78.8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84</v>
      </c>
      <c r="D17" s="36" t="s">
        <v>83</v>
      </c>
      <c r="E17" s="36" t="s">
        <v>86</v>
      </c>
      <c r="F17" s="37">
        <v>32.56578947368421</v>
      </c>
      <c r="G17" s="39"/>
      <c r="H17" s="39"/>
      <c r="I17" s="40"/>
      <c r="J17" s="39"/>
      <c r="K17" s="41">
        <v>815</v>
      </c>
      <c r="L17" s="42"/>
      <c r="M17" s="43">
        <f t="shared" si="0"/>
        <v>63.43558282208589</v>
      </c>
      <c r="N17" s="44">
        <f t="shared" si="1"/>
        <v>1114135</v>
      </c>
      <c r="O17" s="45">
        <f t="shared" si="2"/>
        <v>44717</v>
      </c>
      <c r="P17" s="36" t="s">
        <v>52</v>
      </c>
      <c r="Q17" s="46" t="s">
        <v>53</v>
      </c>
      <c r="R17" s="46" t="s">
        <v>54</v>
      </c>
      <c r="S17" s="35">
        <v>136</v>
      </c>
      <c r="T17" s="39">
        <v>517</v>
      </c>
      <c r="U17" s="44">
        <v>2155</v>
      </c>
      <c r="V17" s="48" t="s">
        <v>81</v>
      </c>
      <c r="W17" s="39">
        <v>79</v>
      </c>
      <c r="X17" s="43">
        <v>8.1</v>
      </c>
      <c r="Y17" s="37">
        <v>2.7</v>
      </c>
      <c r="Z17" s="37">
        <v>76.2</v>
      </c>
      <c r="AA17" s="49" t="s">
        <v>87</v>
      </c>
      <c r="AB17" s="50">
        <v>6</v>
      </c>
      <c r="AC17" s="48">
        <v>5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2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77</v>
      </c>
      <c r="C18" s="36" t="s">
        <v>58</v>
      </c>
      <c r="D18" s="36" t="s">
        <v>88</v>
      </c>
      <c r="E18" s="36" t="s">
        <v>79</v>
      </c>
      <c r="F18" s="37">
        <v>30.592105263157897</v>
      </c>
      <c r="G18" s="39"/>
      <c r="H18" s="39"/>
      <c r="I18" s="40"/>
      <c r="J18" s="39"/>
      <c r="K18" s="41">
        <v>845</v>
      </c>
      <c r="L18" s="42"/>
      <c r="M18" s="43">
        <f t="shared" si="0"/>
        <v>65.68047337278107</v>
      </c>
      <c r="N18" s="44">
        <f t="shared" si="1"/>
        <v>1255965</v>
      </c>
      <c r="O18" s="45">
        <f t="shared" si="2"/>
        <v>44717</v>
      </c>
      <c r="P18" s="36" t="s">
        <v>52</v>
      </c>
      <c r="Q18" s="46" t="s">
        <v>53</v>
      </c>
      <c r="R18" s="46" t="s">
        <v>54</v>
      </c>
      <c r="S18" s="35">
        <v>137</v>
      </c>
      <c r="T18" s="39">
        <v>555</v>
      </c>
      <c r="U18" s="44">
        <v>2263</v>
      </c>
      <c r="V18" s="48" t="s">
        <v>55</v>
      </c>
      <c r="W18" s="39">
        <v>62</v>
      </c>
      <c r="X18" s="43">
        <v>9.8</v>
      </c>
      <c r="Y18" s="37">
        <v>2.1</v>
      </c>
      <c r="Z18" s="37">
        <v>75.1</v>
      </c>
      <c r="AA18" s="49" t="s">
        <v>89</v>
      </c>
      <c r="AB18" s="50">
        <v>8</v>
      </c>
      <c r="AC18" s="48">
        <v>5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72</v>
      </c>
      <c r="C19" s="36" t="s">
        <v>90</v>
      </c>
      <c r="D19" s="36" t="s">
        <v>50</v>
      </c>
      <c r="E19" s="36" t="s">
        <v>91</v>
      </c>
      <c r="F19" s="37">
        <v>31.05263157894737</v>
      </c>
      <c r="G19" s="39"/>
      <c r="H19" s="39"/>
      <c r="I19" s="40"/>
      <c r="J19" s="39"/>
      <c r="K19" s="41">
        <v>880</v>
      </c>
      <c r="L19" s="42"/>
      <c r="M19" s="43">
        <f t="shared" si="0"/>
        <v>64.6590909090909</v>
      </c>
      <c r="N19" s="44">
        <f t="shared" si="1"/>
        <v>1388360</v>
      </c>
      <c r="O19" s="45">
        <f t="shared" si="2"/>
        <v>44717</v>
      </c>
      <c r="P19" s="36" t="s">
        <v>52</v>
      </c>
      <c r="Q19" s="46" t="s">
        <v>53</v>
      </c>
      <c r="R19" s="46" t="s">
        <v>54</v>
      </c>
      <c r="S19" s="35">
        <v>138</v>
      </c>
      <c r="T19" s="39">
        <v>569</v>
      </c>
      <c r="U19" s="44">
        <v>2440</v>
      </c>
      <c r="V19" s="48" t="s">
        <v>55</v>
      </c>
      <c r="W19" s="39">
        <v>67</v>
      </c>
      <c r="X19" s="43">
        <v>8.9</v>
      </c>
      <c r="Y19" s="37">
        <v>2.5</v>
      </c>
      <c r="Z19" s="37">
        <v>74.7</v>
      </c>
      <c r="AA19" s="49" t="s">
        <v>76</v>
      </c>
      <c r="AB19" s="50">
        <v>9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77</v>
      </c>
      <c r="C20" s="36" t="s">
        <v>73</v>
      </c>
      <c r="D20" s="36" t="s">
        <v>50</v>
      </c>
      <c r="E20" s="36" t="s">
        <v>70</v>
      </c>
      <c r="F20" s="37">
        <v>27.30263157894737</v>
      </c>
      <c r="G20" s="39"/>
      <c r="H20" s="39"/>
      <c r="I20" s="40"/>
      <c r="J20" s="39"/>
      <c r="K20" s="41">
        <v>880</v>
      </c>
      <c r="L20" s="42"/>
      <c r="M20" s="43">
        <f t="shared" si="0"/>
        <v>68.75</v>
      </c>
      <c r="N20" s="44">
        <f t="shared" si="1"/>
        <v>1437480</v>
      </c>
      <c r="O20" s="45">
        <f t="shared" si="2"/>
        <v>44717</v>
      </c>
      <c r="P20" s="36" t="s">
        <v>52</v>
      </c>
      <c r="Q20" s="46" t="s">
        <v>53</v>
      </c>
      <c r="R20" s="46" t="s">
        <v>54</v>
      </c>
      <c r="S20" s="35">
        <v>139</v>
      </c>
      <c r="T20" s="39">
        <v>605</v>
      </c>
      <c r="U20" s="44">
        <v>2376</v>
      </c>
      <c r="V20" s="48" t="s">
        <v>55</v>
      </c>
      <c r="W20" s="39">
        <v>87</v>
      </c>
      <c r="X20" s="43">
        <v>8.6</v>
      </c>
      <c r="Y20" s="37">
        <v>3.4</v>
      </c>
      <c r="Z20" s="37">
        <v>75.8</v>
      </c>
      <c r="AA20" s="49" t="s">
        <v>76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49</v>
      </c>
      <c r="D21" s="36" t="s">
        <v>50</v>
      </c>
      <c r="E21" s="36" t="s">
        <v>85</v>
      </c>
      <c r="F21" s="37">
        <v>31.97368421052632</v>
      </c>
      <c r="G21" s="39"/>
      <c r="H21" s="39"/>
      <c r="I21" s="40"/>
      <c r="J21" s="39"/>
      <c r="K21" s="41">
        <v>860</v>
      </c>
      <c r="L21" s="42"/>
      <c r="M21" s="43">
        <f t="shared" si="0"/>
        <v>63.83720930232558</v>
      </c>
      <c r="N21" s="44">
        <f t="shared" si="1"/>
        <v>1457046</v>
      </c>
      <c r="O21" s="45">
        <f t="shared" si="2"/>
        <v>44717</v>
      </c>
      <c r="P21" s="36" t="s">
        <v>52</v>
      </c>
      <c r="Q21" s="46" t="s">
        <v>53</v>
      </c>
      <c r="R21" s="46" t="s">
        <v>54</v>
      </c>
      <c r="S21" s="35">
        <v>140</v>
      </c>
      <c r="T21" s="39">
        <v>549</v>
      </c>
      <c r="U21" s="44">
        <v>2654</v>
      </c>
      <c r="V21" s="48" t="s">
        <v>55</v>
      </c>
      <c r="W21" s="39">
        <v>75</v>
      </c>
      <c r="X21" s="43">
        <v>9.9</v>
      </c>
      <c r="Y21" s="37">
        <v>2.1</v>
      </c>
      <c r="Z21" s="37">
        <v>77</v>
      </c>
      <c r="AA21" s="49">
        <v>4</v>
      </c>
      <c r="AB21" s="50">
        <v>11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84</v>
      </c>
      <c r="D22" s="36" t="s">
        <v>92</v>
      </c>
      <c r="E22" s="36" t="s">
        <v>93</v>
      </c>
      <c r="F22" s="37">
        <v>30.29605263157895</v>
      </c>
      <c r="G22" s="39"/>
      <c r="H22" s="39"/>
      <c r="I22" s="40"/>
      <c r="J22" s="39"/>
      <c r="K22" s="41">
        <v>810</v>
      </c>
      <c r="L22" s="42"/>
      <c r="M22" s="43">
        <f t="shared" si="0"/>
        <v>60.74074074074074</v>
      </c>
      <c r="N22" s="44">
        <f t="shared" si="1"/>
        <v>1156692</v>
      </c>
      <c r="O22" s="45">
        <f t="shared" si="2"/>
        <v>44717</v>
      </c>
      <c r="P22" s="36" t="s">
        <v>52</v>
      </c>
      <c r="Q22" s="46" t="s">
        <v>53</v>
      </c>
      <c r="R22" s="46" t="s">
        <v>54</v>
      </c>
      <c r="S22" s="35">
        <v>141</v>
      </c>
      <c r="T22" s="39">
        <v>492</v>
      </c>
      <c r="U22" s="44">
        <v>2351</v>
      </c>
      <c r="V22" s="48" t="s">
        <v>55</v>
      </c>
      <c r="W22" s="39">
        <v>64</v>
      </c>
      <c r="X22" s="43">
        <v>6.5</v>
      </c>
      <c r="Y22" s="37">
        <v>2</v>
      </c>
      <c r="Z22" s="37">
        <v>74.1</v>
      </c>
      <c r="AA22" s="49" t="s">
        <v>89</v>
      </c>
      <c r="AB22" s="50">
        <v>8</v>
      </c>
      <c r="AC22" s="48">
        <v>5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57</v>
      </c>
      <c r="C23" s="36" t="s">
        <v>94</v>
      </c>
      <c r="D23" s="36" t="s">
        <v>50</v>
      </c>
      <c r="E23" s="36" t="s">
        <v>85</v>
      </c>
      <c r="F23" s="37">
        <v>31.34868421052632</v>
      </c>
      <c r="G23" s="39"/>
      <c r="H23" s="39"/>
      <c r="I23" s="40"/>
      <c r="J23" s="39"/>
      <c r="K23" s="41">
        <v>840</v>
      </c>
      <c r="L23" s="42"/>
      <c r="M23" s="43">
        <f t="shared" si="0"/>
        <v>57.97619047619048</v>
      </c>
      <c r="N23" s="44">
        <f t="shared" si="1"/>
        <v>1146398</v>
      </c>
      <c r="O23" s="45">
        <f t="shared" si="2"/>
        <v>44717</v>
      </c>
      <c r="P23" s="36" t="s">
        <v>52</v>
      </c>
      <c r="Q23" s="46" t="s">
        <v>53</v>
      </c>
      <c r="R23" s="46" t="s">
        <v>95</v>
      </c>
      <c r="S23" s="35">
        <v>142</v>
      </c>
      <c r="T23" s="39">
        <v>487</v>
      </c>
      <c r="U23" s="44">
        <v>2354</v>
      </c>
      <c r="V23" s="48" t="s">
        <v>55</v>
      </c>
      <c r="W23" s="39">
        <v>86</v>
      </c>
      <c r="X23" s="43">
        <v>7.2</v>
      </c>
      <c r="Y23" s="37">
        <v>1.8</v>
      </c>
      <c r="Z23" s="37">
        <v>77.7</v>
      </c>
      <c r="AA23" s="49" t="s">
        <v>89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7" t="s">
        <v>96</v>
      </c>
      <c r="AM23" s="46"/>
      <c r="AN23" s="46"/>
      <c r="AO23" s="36" t="s">
        <v>97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72</v>
      </c>
      <c r="C24" s="36" t="s">
        <v>62</v>
      </c>
      <c r="D24" s="36" t="s">
        <v>98</v>
      </c>
      <c r="E24" s="36" t="s">
        <v>70</v>
      </c>
      <c r="F24" s="37">
        <v>30.032894736842106</v>
      </c>
      <c r="G24" s="39"/>
      <c r="H24" s="39"/>
      <c r="I24" s="40"/>
      <c r="J24" s="39"/>
      <c r="K24" s="41">
        <v>705</v>
      </c>
      <c r="L24" s="42"/>
      <c r="M24" s="43">
        <f t="shared" si="0"/>
        <v>63.40425531914894</v>
      </c>
      <c r="N24" s="44">
        <f t="shared" si="1"/>
        <v>1184997</v>
      </c>
      <c r="O24" s="45">
        <f t="shared" si="2"/>
        <v>44717</v>
      </c>
      <c r="P24" s="36" t="s">
        <v>52</v>
      </c>
      <c r="Q24" s="46" t="s">
        <v>53</v>
      </c>
      <c r="R24" s="46" t="s">
        <v>95</v>
      </c>
      <c r="S24" s="35">
        <v>143</v>
      </c>
      <c r="T24" s="39">
        <v>447</v>
      </c>
      <c r="U24" s="44">
        <v>2651</v>
      </c>
      <c r="V24" s="48" t="s">
        <v>55</v>
      </c>
      <c r="W24" s="39">
        <v>69</v>
      </c>
      <c r="X24" s="43">
        <v>7.6</v>
      </c>
      <c r="Y24" s="37">
        <v>2.1</v>
      </c>
      <c r="Z24" s="37">
        <v>76</v>
      </c>
      <c r="AA24" s="49" t="s">
        <v>76</v>
      </c>
      <c r="AB24" s="50">
        <v>9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2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99</v>
      </c>
      <c r="D25" s="36" t="s">
        <v>100</v>
      </c>
      <c r="E25" s="36" t="s">
        <v>79</v>
      </c>
      <c r="F25" s="37">
        <v>31.38157894736842</v>
      </c>
      <c r="G25" s="39"/>
      <c r="H25" s="39"/>
      <c r="I25" s="40"/>
      <c r="J25" s="39"/>
      <c r="K25" s="41">
        <v>750</v>
      </c>
      <c r="L25" s="42"/>
      <c r="M25" s="43">
        <f t="shared" si="0"/>
        <v>62.93333333333333</v>
      </c>
      <c r="N25" s="44">
        <f t="shared" si="1"/>
        <v>1071912</v>
      </c>
      <c r="O25" s="45">
        <f t="shared" si="2"/>
        <v>44717</v>
      </c>
      <c r="P25" s="36" t="s">
        <v>52</v>
      </c>
      <c r="Q25" s="46" t="s">
        <v>53</v>
      </c>
      <c r="R25" s="46" t="s">
        <v>95</v>
      </c>
      <c r="S25" s="35">
        <v>144</v>
      </c>
      <c r="T25" s="39">
        <v>472</v>
      </c>
      <c r="U25" s="44">
        <v>2271</v>
      </c>
      <c r="V25" s="48" t="s">
        <v>55</v>
      </c>
      <c r="W25" s="39">
        <v>79</v>
      </c>
      <c r="X25" s="43">
        <v>7.8</v>
      </c>
      <c r="Y25" s="37">
        <v>3.2</v>
      </c>
      <c r="Z25" s="37">
        <v>76.1</v>
      </c>
      <c r="AA25" s="49">
        <v>3</v>
      </c>
      <c r="AB25" s="50">
        <v>10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7" t="s">
        <v>101</v>
      </c>
      <c r="AM25" s="46"/>
      <c r="AN25" s="46"/>
      <c r="AO25" s="36" t="s">
        <v>102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103</v>
      </c>
      <c r="D26" s="36" t="s">
        <v>104</v>
      </c>
      <c r="E26" s="36" t="s">
        <v>85</v>
      </c>
      <c r="F26" s="37">
        <v>32.13815789473684</v>
      </c>
      <c r="G26" s="39"/>
      <c r="H26" s="39"/>
      <c r="I26" s="40"/>
      <c r="J26" s="39"/>
      <c r="K26" s="41">
        <v>815</v>
      </c>
      <c r="L26" s="42"/>
      <c r="M26" s="43">
        <f t="shared" si="0"/>
        <v>64.78527607361964</v>
      </c>
      <c r="N26" s="44">
        <f t="shared" si="1"/>
        <v>1227072</v>
      </c>
      <c r="O26" s="45">
        <f t="shared" si="2"/>
        <v>44717</v>
      </c>
      <c r="P26" s="36" t="s">
        <v>52</v>
      </c>
      <c r="Q26" s="46" t="s">
        <v>53</v>
      </c>
      <c r="R26" s="46" t="s">
        <v>95</v>
      </c>
      <c r="S26" s="35">
        <v>145</v>
      </c>
      <c r="T26" s="39">
        <v>528</v>
      </c>
      <c r="U26" s="44">
        <v>2324</v>
      </c>
      <c r="V26" s="48" t="s">
        <v>55</v>
      </c>
      <c r="W26" s="39">
        <v>71</v>
      </c>
      <c r="X26" s="43">
        <v>7.7</v>
      </c>
      <c r="Y26" s="37">
        <v>3.1</v>
      </c>
      <c r="Z26" s="37">
        <v>74.4</v>
      </c>
      <c r="AA26" s="49" t="s">
        <v>89</v>
      </c>
      <c r="AB26" s="50">
        <v>8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2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104</v>
      </c>
      <c r="D27" s="36" t="s">
        <v>98</v>
      </c>
      <c r="E27" s="36" t="s">
        <v>85</v>
      </c>
      <c r="F27" s="37">
        <v>30.98684210526316</v>
      </c>
      <c r="G27" s="39"/>
      <c r="H27" s="39"/>
      <c r="I27" s="40"/>
      <c r="J27" s="39"/>
      <c r="K27" s="41">
        <v>855</v>
      </c>
      <c r="L27" s="42"/>
      <c r="M27" s="43">
        <f t="shared" si="0"/>
        <v>62.4561403508772</v>
      </c>
      <c r="N27" s="44">
        <f t="shared" si="1"/>
        <v>1253298</v>
      </c>
      <c r="O27" s="45">
        <f t="shared" si="2"/>
        <v>44717</v>
      </c>
      <c r="P27" s="36" t="s">
        <v>52</v>
      </c>
      <c r="Q27" s="46" t="s">
        <v>53</v>
      </c>
      <c r="R27" s="46" t="s">
        <v>95</v>
      </c>
      <c r="S27" s="35">
        <v>146</v>
      </c>
      <c r="T27" s="39">
        <v>534</v>
      </c>
      <c r="U27" s="44">
        <v>2347</v>
      </c>
      <c r="V27" s="48" t="s">
        <v>55</v>
      </c>
      <c r="W27" s="39">
        <v>66</v>
      </c>
      <c r="X27" s="43">
        <v>7.4</v>
      </c>
      <c r="Y27" s="37">
        <v>2.5</v>
      </c>
      <c r="Z27" s="37">
        <v>74</v>
      </c>
      <c r="AA27" s="49" t="s">
        <v>89</v>
      </c>
      <c r="AB27" s="50">
        <v>8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72</v>
      </c>
      <c r="C28" s="36" t="s">
        <v>105</v>
      </c>
      <c r="D28" s="36" t="s">
        <v>62</v>
      </c>
      <c r="E28" s="36" t="s">
        <v>83</v>
      </c>
      <c r="F28" s="37">
        <v>32.53289473684211</v>
      </c>
      <c r="G28" s="39"/>
      <c r="H28" s="39"/>
      <c r="I28" s="40"/>
      <c r="J28" s="39"/>
      <c r="K28" s="41">
        <v>695</v>
      </c>
      <c r="L28" s="42"/>
      <c r="M28" s="43">
        <f t="shared" si="0"/>
        <v>63.59712230215827</v>
      </c>
      <c r="N28" s="44">
        <f t="shared" si="1"/>
        <v>1147874</v>
      </c>
      <c r="O28" s="45">
        <f t="shared" si="2"/>
        <v>44717</v>
      </c>
      <c r="P28" s="36" t="s">
        <v>52</v>
      </c>
      <c r="Q28" s="46" t="s">
        <v>53</v>
      </c>
      <c r="R28" s="46" t="s">
        <v>95</v>
      </c>
      <c r="S28" s="35">
        <v>147</v>
      </c>
      <c r="T28" s="39">
        <v>442</v>
      </c>
      <c r="U28" s="44">
        <v>2597</v>
      </c>
      <c r="V28" s="48" t="s">
        <v>55</v>
      </c>
      <c r="W28" s="39">
        <v>67</v>
      </c>
      <c r="X28" s="43">
        <v>7.8</v>
      </c>
      <c r="Y28" s="37">
        <v>2.9</v>
      </c>
      <c r="Z28" s="37">
        <v>75.2</v>
      </c>
      <c r="AA28" s="49" t="s">
        <v>76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2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106</v>
      </c>
      <c r="B29" s="54" t="s">
        <v>107</v>
      </c>
      <c r="C29" s="54" t="s">
        <v>107</v>
      </c>
      <c r="D29" s="54" t="s">
        <v>107</v>
      </c>
      <c r="E29" s="54" t="s">
        <v>107</v>
      </c>
      <c r="F29" s="55">
        <f>AVERAGE(F5:F28)</f>
        <v>30.91145833333334</v>
      </c>
      <c r="G29" s="54" t="s">
        <v>107</v>
      </c>
      <c r="H29" s="54" t="s">
        <v>107</v>
      </c>
      <c r="I29" s="54" t="s">
        <v>107</v>
      </c>
      <c r="J29" s="54" t="s">
        <v>107</v>
      </c>
      <c r="K29" s="55">
        <f>AVERAGE(K5:K28)</f>
        <v>847.9166666666666</v>
      </c>
      <c r="L29" s="54" t="s">
        <v>107</v>
      </c>
      <c r="M29" s="55">
        <f>AVERAGE(M5:M28)</f>
        <v>64.61187657832512</v>
      </c>
      <c r="N29" s="56">
        <f>AVERAGE(N5:N28)</f>
        <v>1387524.0833333333</v>
      </c>
      <c r="O29" s="57" t="s">
        <v>108</v>
      </c>
      <c r="P29" s="57" t="s">
        <v>108</v>
      </c>
      <c r="Q29" s="57" t="s">
        <v>108</v>
      </c>
      <c r="R29" s="57" t="s">
        <v>108</v>
      </c>
      <c r="S29" s="57" t="s">
        <v>108</v>
      </c>
      <c r="T29" s="55">
        <f>AVERAGE(T5:T28)</f>
        <v>548.2916666666666</v>
      </c>
      <c r="U29" s="56">
        <f>AVERAGE(U5:U28)</f>
        <v>2523.5833333333335</v>
      </c>
      <c r="V29" s="57" t="s">
        <v>108</v>
      </c>
      <c r="W29" s="58">
        <f>AVERAGE(W5:W28)</f>
        <v>81.33333333333333</v>
      </c>
      <c r="X29" s="58">
        <f>AVERAGE(X5:X28)</f>
        <v>8.658333333333333</v>
      </c>
      <c r="Y29" s="58">
        <f>AVERAGE(Y5:Y28)</f>
        <v>2.2625</v>
      </c>
      <c r="Z29" s="58">
        <f>AVERAGE(Z5:Z28)</f>
        <v>76.875</v>
      </c>
      <c r="AA29" s="57" t="s">
        <v>108</v>
      </c>
      <c r="AB29" s="59">
        <f aca="true" t="shared" si="3" ref="AB29:AK29">AVERAGE(AB5:AB28)</f>
        <v>9.583333333333334</v>
      </c>
      <c r="AC29" s="60">
        <f t="shared" si="3"/>
        <v>3.8333333333333335</v>
      </c>
      <c r="AD29" s="60">
        <f t="shared" si="3"/>
        <v>4.916666666666667</v>
      </c>
      <c r="AE29" s="60">
        <f t="shared" si="3"/>
        <v>4.916666666666667</v>
      </c>
      <c r="AF29" s="60">
        <f t="shared" si="3"/>
        <v>4.916666666666667</v>
      </c>
      <c r="AG29" s="60">
        <f t="shared" si="3"/>
        <v>4.916666666666667</v>
      </c>
      <c r="AH29" s="60">
        <f t="shared" si="3"/>
        <v>4.916666666666667</v>
      </c>
      <c r="AI29" s="60">
        <f t="shared" si="3"/>
        <v>2.2916666666666665</v>
      </c>
      <c r="AJ29" s="60">
        <f t="shared" si="3"/>
        <v>5</v>
      </c>
      <c r="AK29" s="60">
        <f t="shared" si="3"/>
        <v>5</v>
      </c>
      <c r="AL29" s="57" t="s">
        <v>108</v>
      </c>
      <c r="AM29" s="57" t="s">
        <v>108</v>
      </c>
      <c r="AN29" s="57" t="s">
        <v>108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L30:L65536 M2:O65536 L2:L28 K2:K65536"/>
    <dataValidation allowBlank="1" showInputMessage="1" showErrorMessage="1" imeMode="fullKatakana" sqref="R5:R28"/>
    <dataValidation allowBlank="1" showInputMessage="1" showErrorMessage="1" imeMode="on" sqref="C3:C4 D4:E4 B4 Q4:R4 Q5:Q28 P2:P65536 AO5:AO28 AL9:AL28 AL5:AL7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2022-06-21T01:26:56Z</dcterms:created>
  <dcterms:modified xsi:type="dcterms:W3CDTF">2022-06-21T01:27:16Z</dcterms:modified>
  <cp:category/>
  <cp:version/>
  <cp:contentType/>
  <cp:contentStatus/>
</cp:coreProperties>
</file>