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76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<sst xmlns="http://schemas.openxmlformats.org/spreadsheetml/2006/main" count="392" uniqueCount="128">
  <si>
    <t>東京食肉市場</t>
  </si>
  <si>
    <t>＜栃木＞　12月11日　第20回JAしもつけ肉牛枝肉共励会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</si>
  <si>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</si>
  <si>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</si>
  <si>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</si>
  <si>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</si>
  <si>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</si>
  <si>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</si>
  <si>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</si>
  <si>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</si>
  <si>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</si>
  <si>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</si>
  <si>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</si>
  <si>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</si>
  <si>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</si>
  <si>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</si>
  <si>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</si>
  <si>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</si>
  <si>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</si>
  <si>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</si>
  <si>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</si>
  <si>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</si>
  <si>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</si>
  <si>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</si>
  <si>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</si>
  <si>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</si>
  <si>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</si>
  <si>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</si>
  <si>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</si>
  <si>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</si>
  <si>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</si>
  <si>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</si>
  <si>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</si>
  <si>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</si>
  <si>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</si>
  <si>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</si>
  <si>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</si>
  <si>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</si>
  <si>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</si>
  <si>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</si>
  <si>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</si>
  <si>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</si>
  <si>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</si>
  <si>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</si>
  <si>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</si>
  <si>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</si>
  <si>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</si>
  <si>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</si>
  <si>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</si>
  <si>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福華1</t>
  </si>
  <si>
    <t>美津照重</t>
  </si>
  <si>
    <t>平茂勝</t>
  </si>
  <si>
    <t>栃木・しもつけ</t>
  </si>
  <si>
    <t>和</t>
  </si>
  <si>
    <t>ﾇｷ</t>
  </si>
  <si>
    <t>A4</t>
  </si>
  <si>
    <t>北海道</t>
  </si>
  <si>
    <t>芳之国</t>
  </si>
  <si>
    <r>
      <t>北国7の</t>
    </r>
    <r>
      <rPr>
        <sz val="11"/>
        <rFont val="ＭＳ Ｐゴシック"/>
        <family val="3"/>
      </rPr>
      <t>8</t>
    </r>
  </si>
  <si>
    <t>A5</t>
  </si>
  <si>
    <t>3-</t>
  </si>
  <si>
    <t>ｴ</t>
  </si>
  <si>
    <t>ﾊﾞﾗ</t>
  </si>
  <si>
    <t>勝早桜5</t>
  </si>
  <si>
    <t>福栄</t>
  </si>
  <si>
    <t>優秀賞</t>
  </si>
  <si>
    <t>青森</t>
  </si>
  <si>
    <t>第1花国</t>
  </si>
  <si>
    <t>安福久</t>
  </si>
  <si>
    <t>百合茂</t>
  </si>
  <si>
    <t>松茂栄</t>
  </si>
  <si>
    <t>北平安</t>
  </si>
  <si>
    <t>美国桜</t>
  </si>
  <si>
    <t>勝忠平</t>
  </si>
  <si>
    <t>安平</t>
  </si>
  <si>
    <t>ｳ,ｲ</t>
  </si>
  <si>
    <t>ｿｳﾎﾞｳ,ｶﾀ</t>
  </si>
  <si>
    <t>菊谷</t>
  </si>
  <si>
    <t>花平茂</t>
  </si>
  <si>
    <t>美津福</t>
  </si>
  <si>
    <r>
      <t>2</t>
    </r>
    <r>
      <rPr>
        <sz val="11"/>
        <rFont val="ＭＳ Ｐゴシック"/>
        <family val="3"/>
      </rPr>
      <t>1世紀</t>
    </r>
  </si>
  <si>
    <t>2-</t>
  </si>
  <si>
    <t>幸紀雄</t>
  </si>
  <si>
    <t>夏秋花</t>
  </si>
  <si>
    <t>安糸福</t>
  </si>
  <si>
    <t>平茂晴</t>
  </si>
  <si>
    <r>
      <t>白清8</t>
    </r>
    <r>
      <rPr>
        <sz val="11"/>
        <rFont val="ＭＳ Ｐゴシック"/>
        <family val="3"/>
      </rPr>
      <t>5の3</t>
    </r>
  </si>
  <si>
    <t>ｴ,ｲ</t>
  </si>
  <si>
    <t>ﾊﾞﾗ,ﾛｰｽ</t>
  </si>
  <si>
    <t>清勝花</t>
  </si>
  <si>
    <r>
      <t>北勝隆2</t>
    </r>
    <r>
      <rPr>
        <sz val="11"/>
        <rFont val="ＭＳ Ｐゴシック"/>
        <family val="3"/>
      </rPr>
      <t>5</t>
    </r>
  </si>
  <si>
    <t>茂勝</t>
  </si>
  <si>
    <t>A3</t>
  </si>
  <si>
    <t>久百合</t>
  </si>
  <si>
    <r>
      <t>安福1</t>
    </r>
    <r>
      <rPr>
        <sz val="11"/>
        <rFont val="ＭＳ Ｐゴシック"/>
        <family val="3"/>
      </rPr>
      <t>65の9</t>
    </r>
  </si>
  <si>
    <t>1+</t>
  </si>
  <si>
    <t>徳悠翔</t>
  </si>
  <si>
    <t>菊安舞鶴</t>
  </si>
  <si>
    <t>美津照</t>
  </si>
  <si>
    <t>福之国</t>
  </si>
  <si>
    <t>紋次郎</t>
  </si>
  <si>
    <t>茂久桜</t>
  </si>
  <si>
    <t>金幸</t>
  </si>
  <si>
    <t>ｳ</t>
  </si>
  <si>
    <t>ｿｳﾎﾞｳ</t>
  </si>
  <si>
    <t>花国安福</t>
  </si>
  <si>
    <t>優良賞</t>
  </si>
  <si>
    <t>最優秀賞</t>
  </si>
  <si>
    <t>糸福（鹿児島）</t>
  </si>
  <si>
    <t>2+</t>
  </si>
  <si>
    <t>幸福栄</t>
  </si>
  <si>
    <t>福桜（福桜）</t>
  </si>
  <si>
    <t>ﾒｽ</t>
  </si>
  <si>
    <t>福島</t>
  </si>
  <si>
    <t>高百合</t>
  </si>
  <si>
    <t>幸福</t>
  </si>
  <si>
    <t>紋次郎</t>
  </si>
  <si>
    <t>安幸福</t>
  </si>
  <si>
    <t>-</t>
  </si>
  <si>
    <t>F1</t>
  </si>
  <si>
    <t>ｴ</t>
  </si>
  <si>
    <t>ﾊﾞﾗ</t>
  </si>
  <si>
    <t>B3</t>
  </si>
  <si>
    <t>北乃大福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</si>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</sst>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2.01_16\13_&#25522;&#36617;1901\1&#65294;&#20316;&#26989;&#12501;&#12449;&#12452;&#12523;\1812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33.58552631578947</v>
      </c>
      <c r="G5" s="38">
        <v>324</v>
      </c>
      <c r="H5" s="39"/>
      <c r="I5" s="40"/>
      <c r="J5" s="39">
        <v>697</v>
      </c>
      <c r="K5" s="41">
        <v>840</v>
      </c>
      <c r="L5" s="42"/>
      <c r="M5" s="43">
        <f>T5/K5*100</f>
        <v>64.88095238095238</v>
      </c>
      <c r="N5" s="44">
        <f>T5*U5</f>
        <v>1431170</v>
      </c>
      <c r="O5" s="45">
        <v>43443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545</v>
      </c>
      <c r="U5" s="44">
        <v>2626</v>
      </c>
      <c r="V5" s="48" t="s">
        <v>55</v>
      </c>
      <c r="W5" s="39">
        <v>70</v>
      </c>
      <c r="X5" s="43">
        <v>8.5</v>
      </c>
      <c r="Y5" s="37">
        <v>1.8</v>
      </c>
      <c r="Z5" s="37">
        <v>75.8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51</v>
      </c>
      <c r="E6" s="36" t="s">
        <v>58</v>
      </c>
      <c r="F6" s="37">
        <v>32.631578947368425</v>
      </c>
      <c r="G6" s="38">
        <v>303</v>
      </c>
      <c r="H6" s="39"/>
      <c r="I6" s="40"/>
      <c r="J6" s="39">
        <v>689</v>
      </c>
      <c r="K6" s="41">
        <v>850</v>
      </c>
      <c r="L6" s="42"/>
      <c r="M6" s="43">
        <f aca="true" t="shared" si="0" ref="M6:M40">T6/K6*100</f>
        <v>72.47058823529412</v>
      </c>
      <c r="N6" s="44">
        <f aca="true" t="shared" si="1" ref="N6:N40">T6*U6</f>
        <v>1614536</v>
      </c>
      <c r="O6" s="45">
        <f>$O$5</f>
        <v>43443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616</v>
      </c>
      <c r="U6" s="44">
        <v>2621</v>
      </c>
      <c r="V6" s="48" t="s">
        <v>59</v>
      </c>
      <c r="W6" s="39">
        <v>66</v>
      </c>
      <c r="X6" s="43">
        <v>7.8</v>
      </c>
      <c r="Y6" s="37">
        <v>3.5</v>
      </c>
      <c r="Z6" s="37">
        <v>72.4</v>
      </c>
      <c r="AA6" s="49" t="s">
        <v>60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61</v>
      </c>
      <c r="AM6" s="46"/>
      <c r="AN6" s="46"/>
      <c r="AO6" s="51" t="s">
        <v>62</v>
      </c>
      <c r="AP6" s="51"/>
      <c r="AQ6" s="52"/>
      <c r="AR6" s="52"/>
    </row>
    <row r="7" spans="1:44" s="6" customFormat="1" ht="15" customHeight="1">
      <c r="A7" s="35">
        <v>3</v>
      </c>
      <c r="B7" s="36" t="s">
        <v>56</v>
      </c>
      <c r="C7" s="36" t="s">
        <v>63</v>
      </c>
      <c r="D7" s="36" t="s">
        <v>64</v>
      </c>
      <c r="E7" s="36" t="s">
        <v>51</v>
      </c>
      <c r="F7" s="37">
        <v>32.5</v>
      </c>
      <c r="G7" s="38">
        <v>298</v>
      </c>
      <c r="H7" s="39"/>
      <c r="I7" s="40"/>
      <c r="J7" s="39">
        <v>690</v>
      </c>
      <c r="K7" s="41">
        <v>824</v>
      </c>
      <c r="L7" s="42"/>
      <c r="M7" s="43">
        <f t="shared" si="0"/>
        <v>64.07766990291263</v>
      </c>
      <c r="N7" s="44">
        <f t="shared" si="1"/>
        <v>1430880</v>
      </c>
      <c r="O7" s="45">
        <f aca="true" t="shared" si="2" ref="O7:O40">$O$5</f>
        <v>43443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528</v>
      </c>
      <c r="U7" s="44">
        <v>2710</v>
      </c>
      <c r="V7" s="48" t="s">
        <v>59</v>
      </c>
      <c r="W7" s="39">
        <v>83</v>
      </c>
      <c r="X7" s="43">
        <v>7.8</v>
      </c>
      <c r="Y7" s="37">
        <v>2</v>
      </c>
      <c r="Z7" s="37">
        <v>77</v>
      </c>
      <c r="AA7" s="49" t="s">
        <v>60</v>
      </c>
      <c r="AB7" s="50">
        <v>9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65</v>
      </c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68</v>
      </c>
      <c r="E8" s="36" t="s">
        <v>69</v>
      </c>
      <c r="F8" s="37">
        <v>30.592105263157897</v>
      </c>
      <c r="G8" s="38">
        <v>292</v>
      </c>
      <c r="H8" s="39"/>
      <c r="I8" s="40"/>
      <c r="J8" s="39">
        <v>638</v>
      </c>
      <c r="K8" s="41">
        <v>840</v>
      </c>
      <c r="L8" s="42"/>
      <c r="M8" s="43">
        <f t="shared" si="0"/>
        <v>66.78571428571428</v>
      </c>
      <c r="N8" s="44">
        <f t="shared" si="1"/>
        <v>1506285</v>
      </c>
      <c r="O8" s="45">
        <f t="shared" si="2"/>
        <v>43443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561</v>
      </c>
      <c r="U8" s="44">
        <v>2685</v>
      </c>
      <c r="V8" s="48" t="s">
        <v>59</v>
      </c>
      <c r="W8" s="39">
        <v>75</v>
      </c>
      <c r="X8" s="43">
        <v>7.9</v>
      </c>
      <c r="Y8" s="37">
        <v>2.2</v>
      </c>
      <c r="Z8" s="37">
        <v>75.5</v>
      </c>
      <c r="AA8" s="49" t="s">
        <v>60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71</v>
      </c>
      <c r="E9" s="36" t="s">
        <v>51</v>
      </c>
      <c r="F9" s="37">
        <v>30.690789473684212</v>
      </c>
      <c r="G9" s="38">
        <v>285</v>
      </c>
      <c r="H9" s="39"/>
      <c r="I9" s="40"/>
      <c r="J9" s="39">
        <v>648</v>
      </c>
      <c r="K9" s="41">
        <v>850</v>
      </c>
      <c r="L9" s="42"/>
      <c r="M9" s="43">
        <f t="shared" si="0"/>
        <v>66.3529411764706</v>
      </c>
      <c r="N9" s="44">
        <f t="shared" si="1"/>
        <v>1480500</v>
      </c>
      <c r="O9" s="45">
        <f t="shared" si="2"/>
        <v>43443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564</v>
      </c>
      <c r="U9" s="44">
        <v>2625</v>
      </c>
      <c r="V9" s="48" t="s">
        <v>55</v>
      </c>
      <c r="W9" s="39">
        <v>68</v>
      </c>
      <c r="X9" s="43">
        <v>8.2</v>
      </c>
      <c r="Y9" s="37">
        <v>2.6</v>
      </c>
      <c r="Z9" s="37">
        <v>74.4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72</v>
      </c>
      <c r="D10" s="36" t="s">
        <v>73</v>
      </c>
      <c r="E10" s="36" t="s">
        <v>74</v>
      </c>
      <c r="F10" s="37">
        <v>35</v>
      </c>
      <c r="G10" s="38">
        <v>326</v>
      </c>
      <c r="H10" s="39"/>
      <c r="I10" s="40"/>
      <c r="J10" s="39">
        <v>738</v>
      </c>
      <c r="K10" s="41">
        <v>770</v>
      </c>
      <c r="L10" s="42"/>
      <c r="M10" s="43">
        <f t="shared" si="0"/>
        <v>66.1038961038961</v>
      </c>
      <c r="N10" s="44">
        <f t="shared" si="1"/>
        <v>1231780</v>
      </c>
      <c r="O10" s="45">
        <f t="shared" si="2"/>
        <v>43443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509</v>
      </c>
      <c r="U10" s="44">
        <v>2420</v>
      </c>
      <c r="V10" s="48" t="s">
        <v>55</v>
      </c>
      <c r="W10" s="39">
        <v>66</v>
      </c>
      <c r="X10" s="43">
        <v>8.5</v>
      </c>
      <c r="Y10" s="37">
        <v>1.7</v>
      </c>
      <c r="Z10" s="37">
        <v>75.8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7" t="s">
        <v>75</v>
      </c>
      <c r="AM10" s="46"/>
      <c r="AN10" s="46"/>
      <c r="AO10" s="36" t="s">
        <v>76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57</v>
      </c>
      <c r="D11" s="36" t="s">
        <v>69</v>
      </c>
      <c r="E11" s="36" t="s">
        <v>68</v>
      </c>
      <c r="F11" s="37">
        <v>31.513157894736842</v>
      </c>
      <c r="G11" s="38">
        <v>310</v>
      </c>
      <c r="H11" s="39"/>
      <c r="I11" s="40"/>
      <c r="J11" s="39">
        <v>648</v>
      </c>
      <c r="K11" s="41">
        <v>1000</v>
      </c>
      <c r="L11" s="42"/>
      <c r="M11" s="43">
        <f t="shared" si="0"/>
        <v>64.60000000000001</v>
      </c>
      <c r="N11" s="44">
        <f t="shared" si="1"/>
        <v>1695104</v>
      </c>
      <c r="O11" s="45">
        <f t="shared" si="2"/>
        <v>43443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646</v>
      </c>
      <c r="U11" s="44">
        <v>2624</v>
      </c>
      <c r="V11" s="48" t="s">
        <v>55</v>
      </c>
      <c r="W11" s="39">
        <v>67</v>
      </c>
      <c r="X11" s="43">
        <v>9.1</v>
      </c>
      <c r="Y11" s="37">
        <v>4.2</v>
      </c>
      <c r="Z11" s="37">
        <v>72.4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67</v>
      </c>
      <c r="D12" s="36" t="s">
        <v>77</v>
      </c>
      <c r="E12" s="36" t="s">
        <v>78</v>
      </c>
      <c r="F12" s="37">
        <v>30.065789473684212</v>
      </c>
      <c r="G12" s="38">
        <v>304</v>
      </c>
      <c r="H12" s="39"/>
      <c r="I12" s="40"/>
      <c r="J12" s="39">
        <v>610</v>
      </c>
      <c r="K12" s="41">
        <v>910</v>
      </c>
      <c r="L12" s="42"/>
      <c r="M12" s="43">
        <f t="shared" si="0"/>
        <v>64.28571428571429</v>
      </c>
      <c r="N12" s="44">
        <f t="shared" si="1"/>
        <v>1552005</v>
      </c>
      <c r="O12" s="45">
        <f t="shared" si="2"/>
        <v>43443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585</v>
      </c>
      <c r="U12" s="44">
        <v>2653</v>
      </c>
      <c r="V12" s="48" t="s">
        <v>55</v>
      </c>
      <c r="W12" s="39">
        <v>63</v>
      </c>
      <c r="X12" s="43">
        <v>7.6</v>
      </c>
      <c r="Y12" s="37">
        <v>3.3</v>
      </c>
      <c r="Z12" s="37">
        <v>72.4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50</v>
      </c>
      <c r="D13" s="36" t="s">
        <v>73</v>
      </c>
      <c r="E13" s="36" t="s">
        <v>74</v>
      </c>
      <c r="F13" s="37">
        <v>30.55921052631579</v>
      </c>
      <c r="G13" s="38">
        <v>281</v>
      </c>
      <c r="H13" s="39"/>
      <c r="I13" s="40"/>
      <c r="J13" s="39">
        <v>648</v>
      </c>
      <c r="K13" s="41">
        <v>900</v>
      </c>
      <c r="L13" s="42"/>
      <c r="M13" s="43">
        <f t="shared" si="0"/>
        <v>65.66666666666666</v>
      </c>
      <c r="N13" s="44">
        <f t="shared" si="1"/>
        <v>1644162</v>
      </c>
      <c r="O13" s="45">
        <f t="shared" si="2"/>
        <v>43443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591</v>
      </c>
      <c r="U13" s="44">
        <v>2782</v>
      </c>
      <c r="V13" s="48" t="s">
        <v>59</v>
      </c>
      <c r="W13" s="39">
        <v>75</v>
      </c>
      <c r="X13" s="43">
        <v>8.7</v>
      </c>
      <c r="Y13" s="37">
        <v>3.1</v>
      </c>
      <c r="Z13" s="37">
        <v>74.8</v>
      </c>
      <c r="AA13" s="49" t="s">
        <v>60</v>
      </c>
      <c r="AB13" s="50">
        <v>9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65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57</v>
      </c>
      <c r="D14" s="36" t="s">
        <v>51</v>
      </c>
      <c r="E14" s="36" t="s">
        <v>79</v>
      </c>
      <c r="F14" s="37">
        <v>31.085526315789476</v>
      </c>
      <c r="G14" s="38">
        <v>298</v>
      </c>
      <c r="H14" s="39"/>
      <c r="I14" s="40"/>
      <c r="J14" s="39">
        <v>647</v>
      </c>
      <c r="K14" s="41">
        <v>720</v>
      </c>
      <c r="L14" s="42"/>
      <c r="M14" s="43">
        <f t="shared" si="0"/>
        <v>68.47222222222223</v>
      </c>
      <c r="N14" s="44">
        <f t="shared" si="1"/>
        <v>1313352</v>
      </c>
      <c r="O14" s="45">
        <f t="shared" si="2"/>
        <v>43443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493</v>
      </c>
      <c r="U14" s="44">
        <v>2664</v>
      </c>
      <c r="V14" s="48" t="s">
        <v>55</v>
      </c>
      <c r="W14" s="39">
        <v>58</v>
      </c>
      <c r="X14" s="43">
        <v>7.8</v>
      </c>
      <c r="Y14" s="37">
        <v>2.4</v>
      </c>
      <c r="Z14" s="37">
        <v>73.8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5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56</v>
      </c>
      <c r="C15" s="36" t="s">
        <v>63</v>
      </c>
      <c r="D15" s="36" t="s">
        <v>80</v>
      </c>
      <c r="E15" s="36" t="s">
        <v>58</v>
      </c>
      <c r="F15" s="37">
        <v>32.69736842105263</v>
      </c>
      <c r="G15" s="38">
        <v>304</v>
      </c>
      <c r="H15" s="39"/>
      <c r="I15" s="40"/>
      <c r="J15" s="39">
        <v>690</v>
      </c>
      <c r="K15" s="41">
        <v>820</v>
      </c>
      <c r="L15" s="42"/>
      <c r="M15" s="43">
        <f t="shared" si="0"/>
        <v>61.58536585365854</v>
      </c>
      <c r="N15" s="44">
        <f t="shared" si="1"/>
        <v>1332695</v>
      </c>
      <c r="O15" s="45">
        <f t="shared" si="2"/>
        <v>43443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505</v>
      </c>
      <c r="U15" s="44">
        <v>2639</v>
      </c>
      <c r="V15" s="48" t="s">
        <v>55</v>
      </c>
      <c r="W15" s="39">
        <v>55</v>
      </c>
      <c r="X15" s="43">
        <v>7.9</v>
      </c>
      <c r="Y15" s="37">
        <v>2.1</v>
      </c>
      <c r="Z15" s="37">
        <v>73.7</v>
      </c>
      <c r="AA15" s="49" t="s">
        <v>81</v>
      </c>
      <c r="AB15" s="50">
        <v>6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56</v>
      </c>
      <c r="C16" s="36" t="s">
        <v>82</v>
      </c>
      <c r="D16" s="36" t="s">
        <v>73</v>
      </c>
      <c r="E16" s="36" t="s">
        <v>74</v>
      </c>
      <c r="F16" s="37">
        <v>31.18421052631579</v>
      </c>
      <c r="G16" s="39">
        <v>286</v>
      </c>
      <c r="H16" s="39"/>
      <c r="I16" s="40"/>
      <c r="J16" s="39">
        <v>662</v>
      </c>
      <c r="K16" s="41">
        <v>880</v>
      </c>
      <c r="L16" s="42"/>
      <c r="M16" s="43">
        <f t="shared" si="0"/>
        <v>67.5</v>
      </c>
      <c r="N16" s="44">
        <f t="shared" si="1"/>
        <v>1501632</v>
      </c>
      <c r="O16" s="45">
        <f t="shared" si="2"/>
        <v>43443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594</v>
      </c>
      <c r="U16" s="44">
        <v>2528</v>
      </c>
      <c r="V16" s="48" t="s">
        <v>55</v>
      </c>
      <c r="W16" s="39">
        <v>81</v>
      </c>
      <c r="X16" s="43">
        <v>8.2</v>
      </c>
      <c r="Y16" s="37">
        <v>2.6</v>
      </c>
      <c r="Z16" s="37">
        <v>75.7</v>
      </c>
      <c r="AA16" s="49" t="s">
        <v>81</v>
      </c>
      <c r="AB16" s="50">
        <v>6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83</v>
      </c>
      <c r="D17" s="36" t="s">
        <v>69</v>
      </c>
      <c r="E17" s="36" t="s">
        <v>84</v>
      </c>
      <c r="F17" s="37">
        <v>32.69736842105263</v>
      </c>
      <c r="G17" s="39">
        <v>297</v>
      </c>
      <c r="H17" s="39"/>
      <c r="I17" s="40"/>
      <c r="J17" s="39">
        <v>697</v>
      </c>
      <c r="K17" s="41">
        <v>890</v>
      </c>
      <c r="L17" s="42"/>
      <c r="M17" s="43">
        <f t="shared" si="0"/>
        <v>65.1685393258427</v>
      </c>
      <c r="N17" s="44">
        <f t="shared" si="1"/>
        <v>1504520</v>
      </c>
      <c r="O17" s="45">
        <f t="shared" si="2"/>
        <v>43443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580</v>
      </c>
      <c r="U17" s="44">
        <v>2594</v>
      </c>
      <c r="V17" s="48" t="s">
        <v>55</v>
      </c>
      <c r="W17" s="39">
        <v>60</v>
      </c>
      <c r="X17" s="43">
        <v>8.5</v>
      </c>
      <c r="Y17" s="37">
        <v>2</v>
      </c>
      <c r="Z17" s="37">
        <v>73.8</v>
      </c>
      <c r="AA17" s="49" t="s">
        <v>81</v>
      </c>
      <c r="AB17" s="50">
        <v>6</v>
      </c>
      <c r="AC17" s="48">
        <v>5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56</v>
      </c>
      <c r="C18" s="36" t="s">
        <v>82</v>
      </c>
      <c r="D18" s="36" t="s">
        <v>85</v>
      </c>
      <c r="E18" s="36" t="s">
        <v>86</v>
      </c>
      <c r="F18" s="37">
        <v>31.907894736842106</v>
      </c>
      <c r="G18" s="39">
        <v>308</v>
      </c>
      <c r="H18" s="39"/>
      <c r="I18" s="40"/>
      <c r="J18" s="39">
        <v>662</v>
      </c>
      <c r="K18" s="41">
        <v>960</v>
      </c>
      <c r="L18" s="42"/>
      <c r="M18" s="43">
        <f t="shared" si="0"/>
        <v>60.62499999999999</v>
      </c>
      <c r="N18" s="44">
        <f t="shared" si="1"/>
        <v>1326378</v>
      </c>
      <c r="O18" s="45">
        <f t="shared" si="2"/>
        <v>43443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582</v>
      </c>
      <c r="U18" s="44">
        <v>2279</v>
      </c>
      <c r="V18" s="48" t="s">
        <v>59</v>
      </c>
      <c r="W18" s="39">
        <v>61</v>
      </c>
      <c r="X18" s="43">
        <v>8.2</v>
      </c>
      <c r="Y18" s="37">
        <v>2.4</v>
      </c>
      <c r="Z18" s="37">
        <v>73.4</v>
      </c>
      <c r="AA18" s="49">
        <v>3</v>
      </c>
      <c r="AB18" s="50">
        <v>10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87</v>
      </c>
      <c r="AM18" s="46"/>
      <c r="AN18" s="46"/>
      <c r="AO18" s="36" t="s">
        <v>88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56</v>
      </c>
      <c r="C19" s="36" t="s">
        <v>89</v>
      </c>
      <c r="D19" s="36" t="s">
        <v>90</v>
      </c>
      <c r="E19" s="36" t="s">
        <v>91</v>
      </c>
      <c r="F19" s="37">
        <v>31.940789473684212</v>
      </c>
      <c r="G19" s="39">
        <v>281</v>
      </c>
      <c r="H19" s="39"/>
      <c r="I19" s="40"/>
      <c r="J19" s="39">
        <v>690</v>
      </c>
      <c r="K19" s="41">
        <v>880</v>
      </c>
      <c r="L19" s="42"/>
      <c r="M19" s="43">
        <f t="shared" si="0"/>
        <v>67.1590909090909</v>
      </c>
      <c r="N19" s="44">
        <f t="shared" si="1"/>
        <v>1418991</v>
      </c>
      <c r="O19" s="45">
        <f t="shared" si="2"/>
        <v>43443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591</v>
      </c>
      <c r="U19" s="44">
        <v>2401</v>
      </c>
      <c r="V19" s="48" t="s">
        <v>92</v>
      </c>
      <c r="W19" s="39">
        <v>58</v>
      </c>
      <c r="X19" s="43">
        <v>8.5</v>
      </c>
      <c r="Y19" s="37">
        <v>2.5</v>
      </c>
      <c r="Z19" s="37">
        <v>73</v>
      </c>
      <c r="AA19" s="49">
        <v>1</v>
      </c>
      <c r="AB19" s="50">
        <v>4</v>
      </c>
      <c r="AC19" s="48">
        <v>4</v>
      </c>
      <c r="AD19" s="48">
        <v>3</v>
      </c>
      <c r="AE19" s="48">
        <v>3</v>
      </c>
      <c r="AF19" s="48">
        <v>3</v>
      </c>
      <c r="AG19" s="48">
        <v>3</v>
      </c>
      <c r="AH19" s="48">
        <v>3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66</v>
      </c>
      <c r="C20" s="36" t="s">
        <v>67</v>
      </c>
      <c r="D20" s="36" t="s">
        <v>68</v>
      </c>
      <c r="E20" s="36" t="s">
        <v>73</v>
      </c>
      <c r="F20" s="37">
        <v>29.967105263157897</v>
      </c>
      <c r="G20" s="39">
        <v>301</v>
      </c>
      <c r="H20" s="39"/>
      <c r="I20" s="40"/>
      <c r="J20" s="39">
        <v>610</v>
      </c>
      <c r="K20" s="41">
        <v>870</v>
      </c>
      <c r="L20" s="42"/>
      <c r="M20" s="43">
        <f t="shared" si="0"/>
        <v>67.35632183908045</v>
      </c>
      <c r="N20" s="44">
        <f t="shared" si="1"/>
        <v>1552900</v>
      </c>
      <c r="O20" s="45">
        <f t="shared" si="2"/>
        <v>43443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586</v>
      </c>
      <c r="U20" s="44">
        <v>2650</v>
      </c>
      <c r="V20" s="48" t="s">
        <v>55</v>
      </c>
      <c r="W20" s="39">
        <v>69</v>
      </c>
      <c r="X20" s="43">
        <v>7.7</v>
      </c>
      <c r="Y20" s="37">
        <v>2.8</v>
      </c>
      <c r="Z20" s="37">
        <v>73.7</v>
      </c>
      <c r="AA20" s="49" t="s">
        <v>81</v>
      </c>
      <c r="AB20" s="50">
        <v>6</v>
      </c>
      <c r="AC20" s="48">
        <v>4</v>
      </c>
      <c r="AD20" s="48">
        <v>4</v>
      </c>
      <c r="AE20" s="48">
        <v>4</v>
      </c>
      <c r="AF20" s="48">
        <v>4</v>
      </c>
      <c r="AG20" s="48">
        <v>5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93</v>
      </c>
      <c r="D21" s="36" t="s">
        <v>67</v>
      </c>
      <c r="E21" s="36" t="s">
        <v>94</v>
      </c>
      <c r="F21" s="37">
        <v>30.394736842105264</v>
      </c>
      <c r="G21" s="39">
        <v>276</v>
      </c>
      <c r="H21" s="39"/>
      <c r="I21" s="40"/>
      <c r="J21" s="39">
        <v>648</v>
      </c>
      <c r="K21" s="41">
        <v>860</v>
      </c>
      <c r="L21" s="42"/>
      <c r="M21" s="43">
        <f t="shared" si="0"/>
        <v>65.34883720930232</v>
      </c>
      <c r="N21" s="44">
        <f t="shared" si="1"/>
        <v>1321262</v>
      </c>
      <c r="O21" s="45">
        <f t="shared" si="2"/>
        <v>43443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562</v>
      </c>
      <c r="U21" s="44">
        <v>2351</v>
      </c>
      <c r="V21" s="48" t="s">
        <v>92</v>
      </c>
      <c r="W21" s="39">
        <v>56</v>
      </c>
      <c r="X21" s="43">
        <v>8</v>
      </c>
      <c r="Y21" s="37">
        <v>2.9</v>
      </c>
      <c r="Z21" s="37">
        <v>72.4</v>
      </c>
      <c r="AA21" s="49">
        <v>1</v>
      </c>
      <c r="AB21" s="50">
        <v>4</v>
      </c>
      <c r="AC21" s="48">
        <v>4</v>
      </c>
      <c r="AD21" s="48">
        <v>4</v>
      </c>
      <c r="AE21" s="48">
        <v>4</v>
      </c>
      <c r="AF21" s="48">
        <v>3</v>
      </c>
      <c r="AG21" s="48">
        <v>4</v>
      </c>
      <c r="AH21" s="48">
        <v>3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68</v>
      </c>
      <c r="D22" s="36" t="s">
        <v>85</v>
      </c>
      <c r="E22" s="36" t="s">
        <v>51</v>
      </c>
      <c r="F22" s="37">
        <v>30.657894736842106</v>
      </c>
      <c r="G22" s="39">
        <v>284</v>
      </c>
      <c r="H22" s="39"/>
      <c r="I22" s="40"/>
      <c r="J22" s="39">
        <v>648</v>
      </c>
      <c r="K22" s="41">
        <v>700</v>
      </c>
      <c r="L22" s="42"/>
      <c r="M22" s="43">
        <f t="shared" si="0"/>
        <v>67.14285714285714</v>
      </c>
      <c r="N22" s="44">
        <f t="shared" si="1"/>
        <v>1221530</v>
      </c>
      <c r="O22" s="45">
        <f t="shared" si="2"/>
        <v>43443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470</v>
      </c>
      <c r="U22" s="44">
        <v>2599</v>
      </c>
      <c r="V22" s="48" t="s">
        <v>55</v>
      </c>
      <c r="W22" s="39">
        <v>57</v>
      </c>
      <c r="X22" s="43">
        <v>7.4</v>
      </c>
      <c r="Y22" s="37">
        <v>2.4</v>
      </c>
      <c r="Z22" s="37">
        <v>73.7</v>
      </c>
      <c r="AA22" s="49" t="s">
        <v>95</v>
      </c>
      <c r="AB22" s="50">
        <v>5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96</v>
      </c>
      <c r="D23" s="36" t="s">
        <v>69</v>
      </c>
      <c r="E23" s="36" t="s">
        <v>97</v>
      </c>
      <c r="F23" s="37">
        <v>34.73684210526316</v>
      </c>
      <c r="G23" s="39">
        <v>319</v>
      </c>
      <c r="H23" s="39"/>
      <c r="I23" s="40"/>
      <c r="J23" s="39">
        <v>737</v>
      </c>
      <c r="K23" s="41">
        <v>880</v>
      </c>
      <c r="L23" s="42"/>
      <c r="M23" s="43">
        <f t="shared" si="0"/>
        <v>60.56818181818182</v>
      </c>
      <c r="N23" s="44">
        <f t="shared" si="1"/>
        <v>1386333</v>
      </c>
      <c r="O23" s="45">
        <f t="shared" si="2"/>
        <v>43443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533</v>
      </c>
      <c r="U23" s="44">
        <v>2601</v>
      </c>
      <c r="V23" s="48" t="s">
        <v>55</v>
      </c>
      <c r="W23" s="39">
        <v>68</v>
      </c>
      <c r="X23" s="43">
        <v>7.5</v>
      </c>
      <c r="Y23" s="37">
        <v>2.1</v>
      </c>
      <c r="Z23" s="37">
        <v>74.7</v>
      </c>
      <c r="AA23" s="49" t="s">
        <v>81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69</v>
      </c>
      <c r="D24" s="36" t="s">
        <v>98</v>
      </c>
      <c r="E24" s="36" t="s">
        <v>99</v>
      </c>
      <c r="F24" s="37">
        <v>30.657894736842106</v>
      </c>
      <c r="G24" s="39">
        <v>284</v>
      </c>
      <c r="H24" s="39"/>
      <c r="I24" s="40"/>
      <c r="J24" s="39">
        <v>648</v>
      </c>
      <c r="K24" s="41">
        <v>890</v>
      </c>
      <c r="L24" s="42"/>
      <c r="M24" s="43">
        <f t="shared" si="0"/>
        <v>74.38202247191012</v>
      </c>
      <c r="N24" s="44">
        <f t="shared" si="1"/>
        <v>1622562</v>
      </c>
      <c r="O24" s="45">
        <f t="shared" si="2"/>
        <v>43443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662</v>
      </c>
      <c r="U24" s="44">
        <v>2451</v>
      </c>
      <c r="V24" s="48" t="s">
        <v>55</v>
      </c>
      <c r="W24" s="39">
        <v>67</v>
      </c>
      <c r="X24" s="43">
        <v>8.7</v>
      </c>
      <c r="Y24" s="37">
        <v>4.1</v>
      </c>
      <c r="Z24" s="37">
        <v>72</v>
      </c>
      <c r="AA24" s="49" t="s">
        <v>81</v>
      </c>
      <c r="AB24" s="50">
        <v>6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72</v>
      </c>
      <c r="D25" s="36" t="s">
        <v>51</v>
      </c>
      <c r="E25" s="36" t="s">
        <v>100</v>
      </c>
      <c r="F25" s="37">
        <v>28.585526315789476</v>
      </c>
      <c r="G25" s="39">
        <v>292</v>
      </c>
      <c r="H25" s="39"/>
      <c r="I25" s="40"/>
      <c r="J25" s="39">
        <v>577</v>
      </c>
      <c r="K25" s="41">
        <v>740</v>
      </c>
      <c r="L25" s="42"/>
      <c r="M25" s="43">
        <f t="shared" si="0"/>
        <v>66.75675675675676</v>
      </c>
      <c r="N25" s="44">
        <f t="shared" si="1"/>
        <v>1288846</v>
      </c>
      <c r="O25" s="45">
        <f t="shared" si="2"/>
        <v>43443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494</v>
      </c>
      <c r="U25" s="44">
        <v>2609</v>
      </c>
      <c r="V25" s="48" t="s">
        <v>55</v>
      </c>
      <c r="W25" s="39">
        <v>62</v>
      </c>
      <c r="X25" s="43">
        <v>7.6</v>
      </c>
      <c r="Y25" s="37">
        <v>2.8</v>
      </c>
      <c r="Z25" s="37">
        <v>73.8</v>
      </c>
      <c r="AA25" s="49" t="s">
        <v>81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50</v>
      </c>
      <c r="D26" s="36" t="s">
        <v>67</v>
      </c>
      <c r="E26" s="36" t="s">
        <v>51</v>
      </c>
      <c r="F26" s="37">
        <v>29.86842105263158</v>
      </c>
      <c r="G26" s="39">
        <v>261</v>
      </c>
      <c r="H26" s="39"/>
      <c r="I26" s="40"/>
      <c r="J26" s="39">
        <v>647</v>
      </c>
      <c r="K26" s="41">
        <v>880</v>
      </c>
      <c r="L26" s="42"/>
      <c r="M26" s="43">
        <f t="shared" si="0"/>
        <v>63.63636363636363</v>
      </c>
      <c r="N26" s="44">
        <f t="shared" si="1"/>
        <v>1430240</v>
      </c>
      <c r="O26" s="45">
        <f t="shared" si="2"/>
        <v>43443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560</v>
      </c>
      <c r="U26" s="44">
        <v>2554</v>
      </c>
      <c r="V26" s="48" t="s">
        <v>55</v>
      </c>
      <c r="W26" s="39">
        <v>56</v>
      </c>
      <c r="X26" s="43">
        <v>8.6</v>
      </c>
      <c r="Y26" s="37">
        <v>3.2</v>
      </c>
      <c r="Z26" s="37">
        <v>72.6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101</v>
      </c>
      <c r="D27" s="36" t="s">
        <v>51</v>
      </c>
      <c r="E27" s="36" t="s">
        <v>67</v>
      </c>
      <c r="F27" s="37">
        <v>29.769736842105264</v>
      </c>
      <c r="G27" s="39">
        <v>365</v>
      </c>
      <c r="H27" s="39"/>
      <c r="I27" s="40"/>
      <c r="J27" s="39">
        <v>540</v>
      </c>
      <c r="K27" s="41">
        <v>760</v>
      </c>
      <c r="L27" s="42"/>
      <c r="M27" s="43">
        <f t="shared" si="0"/>
        <v>63.94736842105263</v>
      </c>
      <c r="N27" s="44">
        <f t="shared" si="1"/>
        <v>1275264</v>
      </c>
      <c r="O27" s="45">
        <f t="shared" si="2"/>
        <v>43443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486</v>
      </c>
      <c r="U27" s="44">
        <v>2624</v>
      </c>
      <c r="V27" s="48" t="s">
        <v>55</v>
      </c>
      <c r="W27" s="39">
        <v>72</v>
      </c>
      <c r="X27" s="43">
        <v>8.2</v>
      </c>
      <c r="Y27" s="37">
        <v>2.5</v>
      </c>
      <c r="Z27" s="37">
        <v>75.9</v>
      </c>
      <c r="AA27" s="49" t="s">
        <v>81</v>
      </c>
      <c r="AB27" s="50">
        <v>6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56</v>
      </c>
      <c r="C28" s="36" t="s">
        <v>69</v>
      </c>
      <c r="D28" s="36" t="s">
        <v>85</v>
      </c>
      <c r="E28" s="36" t="s">
        <v>102</v>
      </c>
      <c r="F28" s="37">
        <v>31.447368421052634</v>
      </c>
      <c r="G28" s="39">
        <v>266</v>
      </c>
      <c r="H28" s="39"/>
      <c r="I28" s="40"/>
      <c r="J28" s="39">
        <v>690</v>
      </c>
      <c r="K28" s="41">
        <v>800</v>
      </c>
      <c r="L28" s="42"/>
      <c r="M28" s="43">
        <f t="shared" si="0"/>
        <v>62.125</v>
      </c>
      <c r="N28" s="44">
        <f t="shared" si="1"/>
        <v>1392097</v>
      </c>
      <c r="O28" s="45">
        <f t="shared" si="2"/>
        <v>43443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497</v>
      </c>
      <c r="U28" s="44">
        <v>2801</v>
      </c>
      <c r="V28" s="48" t="s">
        <v>59</v>
      </c>
      <c r="W28" s="39">
        <v>79</v>
      </c>
      <c r="X28" s="43">
        <v>8.3</v>
      </c>
      <c r="Y28" s="37">
        <v>1.9</v>
      </c>
      <c r="Z28" s="37">
        <v>77.3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7" t="s">
        <v>103</v>
      </c>
      <c r="AM28" s="46"/>
      <c r="AN28" s="46"/>
      <c r="AO28" s="36" t="s">
        <v>104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56</v>
      </c>
      <c r="C29" s="36" t="s">
        <v>105</v>
      </c>
      <c r="D29" s="36" t="s">
        <v>64</v>
      </c>
      <c r="E29" s="36" t="s">
        <v>51</v>
      </c>
      <c r="F29" s="37">
        <v>30.592105263157897</v>
      </c>
      <c r="G29" s="39">
        <v>268</v>
      </c>
      <c r="H29" s="39"/>
      <c r="I29" s="40"/>
      <c r="J29" s="39">
        <v>662</v>
      </c>
      <c r="K29" s="41">
        <v>900</v>
      </c>
      <c r="L29" s="42"/>
      <c r="M29" s="43">
        <f t="shared" si="0"/>
        <v>70.44444444444444</v>
      </c>
      <c r="N29" s="44">
        <f t="shared" si="1"/>
        <v>1712434</v>
      </c>
      <c r="O29" s="45">
        <f t="shared" si="2"/>
        <v>43443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634</v>
      </c>
      <c r="U29" s="44">
        <v>2701</v>
      </c>
      <c r="V29" s="48" t="s">
        <v>59</v>
      </c>
      <c r="W29" s="39">
        <v>76</v>
      </c>
      <c r="X29" s="43">
        <v>8.8</v>
      </c>
      <c r="Y29" s="37">
        <v>2.9</v>
      </c>
      <c r="Z29" s="37">
        <v>74.6</v>
      </c>
      <c r="AA29" s="49" t="s">
        <v>60</v>
      </c>
      <c r="AB29" s="50">
        <v>9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36" t="s">
        <v>106</v>
      </c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50</v>
      </c>
      <c r="D30" s="36" t="s">
        <v>68</v>
      </c>
      <c r="E30" s="36" t="s">
        <v>51</v>
      </c>
      <c r="F30" s="37">
        <v>31.97368421052632</v>
      </c>
      <c r="G30" s="39">
        <v>276</v>
      </c>
      <c r="H30" s="39"/>
      <c r="I30" s="40"/>
      <c r="J30" s="39">
        <v>696</v>
      </c>
      <c r="K30" s="41">
        <v>820</v>
      </c>
      <c r="L30" s="42"/>
      <c r="M30" s="43">
        <f t="shared" si="0"/>
        <v>66.46341463414635</v>
      </c>
      <c r="N30" s="44">
        <f t="shared" si="1"/>
        <v>1677510</v>
      </c>
      <c r="O30" s="45">
        <f t="shared" si="2"/>
        <v>43443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545</v>
      </c>
      <c r="U30" s="44">
        <v>3078</v>
      </c>
      <c r="V30" s="48" t="s">
        <v>59</v>
      </c>
      <c r="W30" s="39">
        <v>97</v>
      </c>
      <c r="X30" s="43">
        <v>9</v>
      </c>
      <c r="Y30" s="37">
        <v>1.8</v>
      </c>
      <c r="Z30" s="37">
        <v>79.6</v>
      </c>
      <c r="AA30" s="49">
        <v>5</v>
      </c>
      <c r="AB30" s="50">
        <v>12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36" t="s">
        <v>107</v>
      </c>
      <c r="AQ30" s="52"/>
      <c r="AR30" s="52"/>
    </row>
    <row r="31" spans="1:44" s="6" customFormat="1" ht="15" customHeight="1">
      <c r="A31" s="35">
        <v>27</v>
      </c>
      <c r="B31" s="36" t="s">
        <v>56</v>
      </c>
      <c r="C31" s="36" t="s">
        <v>63</v>
      </c>
      <c r="D31" s="36" t="s">
        <v>108</v>
      </c>
      <c r="E31" s="36" t="s">
        <v>51</v>
      </c>
      <c r="F31" s="37">
        <v>29.210526315789476</v>
      </c>
      <c r="G31" s="39">
        <v>283</v>
      </c>
      <c r="H31" s="39"/>
      <c r="I31" s="40"/>
      <c r="J31" s="39">
        <v>605</v>
      </c>
      <c r="K31" s="41">
        <v>940</v>
      </c>
      <c r="L31" s="42"/>
      <c r="M31" s="43">
        <f t="shared" si="0"/>
        <v>64.8936170212766</v>
      </c>
      <c r="N31" s="44">
        <f t="shared" si="1"/>
        <v>1609790</v>
      </c>
      <c r="O31" s="45">
        <f t="shared" si="2"/>
        <v>43443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610</v>
      </c>
      <c r="U31" s="44">
        <v>2639</v>
      </c>
      <c r="V31" s="48" t="s">
        <v>59</v>
      </c>
      <c r="W31" s="39">
        <v>67</v>
      </c>
      <c r="X31" s="43">
        <v>8.3</v>
      </c>
      <c r="Y31" s="37">
        <v>2</v>
      </c>
      <c r="Z31" s="37">
        <v>74.3</v>
      </c>
      <c r="AA31" s="49" t="s">
        <v>109</v>
      </c>
      <c r="AB31" s="50">
        <v>8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56</v>
      </c>
      <c r="C32" s="36" t="s">
        <v>63</v>
      </c>
      <c r="D32" s="36" t="s">
        <v>110</v>
      </c>
      <c r="E32" s="36" t="s">
        <v>111</v>
      </c>
      <c r="F32" s="37">
        <v>31.940789473684212</v>
      </c>
      <c r="G32" s="39">
        <v>281</v>
      </c>
      <c r="H32" s="39"/>
      <c r="I32" s="40"/>
      <c r="J32" s="39">
        <v>690</v>
      </c>
      <c r="K32" s="41">
        <v>820</v>
      </c>
      <c r="L32" s="42"/>
      <c r="M32" s="43">
        <f t="shared" si="0"/>
        <v>67.4390243902439</v>
      </c>
      <c r="N32" s="44">
        <f t="shared" si="1"/>
        <v>1461026</v>
      </c>
      <c r="O32" s="45">
        <f t="shared" si="2"/>
        <v>43443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553</v>
      </c>
      <c r="U32" s="44">
        <v>2642</v>
      </c>
      <c r="V32" s="54" t="s">
        <v>59</v>
      </c>
      <c r="W32" s="39">
        <v>73</v>
      </c>
      <c r="X32" s="43">
        <v>8.7</v>
      </c>
      <c r="Y32" s="37">
        <v>2.6</v>
      </c>
      <c r="Z32" s="37">
        <v>75.4</v>
      </c>
      <c r="AA32" s="49" t="s">
        <v>109</v>
      </c>
      <c r="AB32" s="50">
        <v>8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53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72</v>
      </c>
      <c r="D33" s="36" t="s">
        <v>84</v>
      </c>
      <c r="E33" s="36" t="s">
        <v>51</v>
      </c>
      <c r="F33" s="37">
        <v>29.539473684210527</v>
      </c>
      <c r="G33" s="39">
        <v>283</v>
      </c>
      <c r="H33" s="39"/>
      <c r="I33" s="40"/>
      <c r="J33" s="39">
        <v>615</v>
      </c>
      <c r="K33" s="41">
        <v>910</v>
      </c>
      <c r="L33" s="42"/>
      <c r="M33" s="43">
        <f t="shared" si="0"/>
        <v>65.27472527472527</v>
      </c>
      <c r="N33" s="44">
        <f t="shared" si="1"/>
        <v>1550934</v>
      </c>
      <c r="O33" s="45">
        <f t="shared" si="2"/>
        <v>43443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594</v>
      </c>
      <c r="U33" s="44">
        <v>2611</v>
      </c>
      <c r="V33" s="48" t="s">
        <v>55</v>
      </c>
      <c r="W33" s="39">
        <v>74</v>
      </c>
      <c r="X33" s="43">
        <v>8.5</v>
      </c>
      <c r="Y33" s="37">
        <v>2</v>
      </c>
      <c r="Z33" s="37">
        <v>75.5</v>
      </c>
      <c r="AA33" s="49">
        <v>2</v>
      </c>
      <c r="AB33" s="50">
        <v>7</v>
      </c>
      <c r="AC33" s="48">
        <v>4</v>
      </c>
      <c r="AD33" s="48">
        <v>4</v>
      </c>
      <c r="AE33" s="48">
        <v>4</v>
      </c>
      <c r="AF33" s="48">
        <v>4</v>
      </c>
      <c r="AG33" s="48">
        <v>5</v>
      </c>
      <c r="AH33" s="48">
        <v>4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82</v>
      </c>
      <c r="D34" s="36" t="s">
        <v>51</v>
      </c>
      <c r="E34" s="36" t="s">
        <v>100</v>
      </c>
      <c r="F34" s="37">
        <v>30.36184210526316</v>
      </c>
      <c r="G34" s="39">
        <v>275</v>
      </c>
      <c r="H34" s="39"/>
      <c r="I34" s="40"/>
      <c r="J34" s="39">
        <v>648</v>
      </c>
      <c r="K34" s="41">
        <v>790</v>
      </c>
      <c r="L34" s="42"/>
      <c r="M34" s="43">
        <f t="shared" si="0"/>
        <v>64.0506329113924</v>
      </c>
      <c r="N34" s="44">
        <f t="shared" si="1"/>
        <v>1257916</v>
      </c>
      <c r="O34" s="45">
        <f t="shared" si="2"/>
        <v>43443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506</v>
      </c>
      <c r="U34" s="44">
        <v>2486</v>
      </c>
      <c r="V34" s="48" t="s">
        <v>55</v>
      </c>
      <c r="W34" s="39">
        <v>65</v>
      </c>
      <c r="X34" s="43">
        <v>8.2</v>
      </c>
      <c r="Y34" s="37">
        <v>2.6</v>
      </c>
      <c r="Z34" s="37">
        <v>74.6</v>
      </c>
      <c r="AA34" s="49" t="s">
        <v>81</v>
      </c>
      <c r="AB34" s="50">
        <v>6</v>
      </c>
      <c r="AC34" s="48">
        <v>5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31</v>
      </c>
      <c r="B35" s="36" t="s">
        <v>66</v>
      </c>
      <c r="C35" s="36" t="s">
        <v>57</v>
      </c>
      <c r="D35" s="36" t="s">
        <v>68</v>
      </c>
      <c r="E35" s="36" t="s">
        <v>73</v>
      </c>
      <c r="F35" s="37">
        <v>28.717105263157897</v>
      </c>
      <c r="G35" s="39">
        <v>298</v>
      </c>
      <c r="H35" s="39"/>
      <c r="I35" s="40"/>
      <c r="J35" s="39">
        <v>575</v>
      </c>
      <c r="K35" s="41">
        <v>810</v>
      </c>
      <c r="L35" s="42"/>
      <c r="M35" s="43">
        <f t="shared" si="0"/>
        <v>65.30864197530865</v>
      </c>
      <c r="N35" s="44">
        <f t="shared" si="1"/>
        <v>1303985</v>
      </c>
      <c r="O35" s="45">
        <f t="shared" si="2"/>
        <v>43443</v>
      </c>
      <c r="P35" s="36" t="s">
        <v>52</v>
      </c>
      <c r="Q35" s="46" t="s">
        <v>53</v>
      </c>
      <c r="R35" s="46" t="s">
        <v>112</v>
      </c>
      <c r="S35" s="35">
        <v>31</v>
      </c>
      <c r="T35" s="39">
        <v>529</v>
      </c>
      <c r="U35" s="44">
        <v>2465</v>
      </c>
      <c r="V35" s="48" t="s">
        <v>55</v>
      </c>
      <c r="W35" s="39">
        <v>63</v>
      </c>
      <c r="X35" s="43">
        <v>7.4</v>
      </c>
      <c r="Y35" s="37">
        <v>3.7</v>
      </c>
      <c r="Z35" s="37">
        <v>72.6</v>
      </c>
      <c r="AA35" s="49" t="s">
        <v>95</v>
      </c>
      <c r="AB35" s="50">
        <v>5</v>
      </c>
      <c r="AC35" s="48">
        <v>4</v>
      </c>
      <c r="AD35" s="48">
        <v>4</v>
      </c>
      <c r="AE35" s="48">
        <v>4</v>
      </c>
      <c r="AF35" s="48">
        <v>4</v>
      </c>
      <c r="AG35" s="48">
        <v>4</v>
      </c>
      <c r="AH35" s="48">
        <v>4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113</v>
      </c>
      <c r="C36" s="36" t="s">
        <v>114</v>
      </c>
      <c r="D36" s="36" t="s">
        <v>64</v>
      </c>
      <c r="E36" s="36" t="s">
        <v>115</v>
      </c>
      <c r="F36" s="37">
        <v>31.74342105263158</v>
      </c>
      <c r="G36" s="39">
        <v>324</v>
      </c>
      <c r="H36" s="39"/>
      <c r="I36" s="40"/>
      <c r="J36" s="39">
        <v>641</v>
      </c>
      <c r="K36" s="41">
        <v>670</v>
      </c>
      <c r="L36" s="42"/>
      <c r="M36" s="43">
        <f t="shared" si="0"/>
        <v>64.77611940298507</v>
      </c>
      <c r="N36" s="44">
        <f t="shared" si="1"/>
        <v>1042468</v>
      </c>
      <c r="O36" s="45">
        <f t="shared" si="2"/>
        <v>43443</v>
      </c>
      <c r="P36" s="36" t="s">
        <v>52</v>
      </c>
      <c r="Q36" s="46" t="s">
        <v>53</v>
      </c>
      <c r="R36" s="46" t="s">
        <v>112</v>
      </c>
      <c r="S36" s="35">
        <v>32</v>
      </c>
      <c r="T36" s="39">
        <v>434</v>
      </c>
      <c r="U36" s="44">
        <v>2402</v>
      </c>
      <c r="V36" s="48" t="s">
        <v>92</v>
      </c>
      <c r="W36" s="39">
        <v>60</v>
      </c>
      <c r="X36" s="43">
        <v>6.8</v>
      </c>
      <c r="Y36" s="37">
        <v>2.4</v>
      </c>
      <c r="Z36" s="37">
        <v>74.2</v>
      </c>
      <c r="AA36" s="49">
        <v>1</v>
      </c>
      <c r="AB36" s="50">
        <v>4</v>
      </c>
      <c r="AC36" s="48">
        <v>4</v>
      </c>
      <c r="AD36" s="48">
        <v>3</v>
      </c>
      <c r="AE36" s="48">
        <v>3</v>
      </c>
      <c r="AF36" s="48">
        <v>3</v>
      </c>
      <c r="AG36" s="48">
        <v>3</v>
      </c>
      <c r="AH36" s="48">
        <v>3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113</v>
      </c>
      <c r="C37" s="36" t="s">
        <v>114</v>
      </c>
      <c r="D37" s="36" t="s">
        <v>116</v>
      </c>
      <c r="E37" s="36" t="s">
        <v>51</v>
      </c>
      <c r="F37" s="37">
        <v>30.75657894736842</v>
      </c>
      <c r="G37" s="39">
        <v>294</v>
      </c>
      <c r="H37" s="39"/>
      <c r="I37" s="40"/>
      <c r="J37" s="39">
        <v>641</v>
      </c>
      <c r="K37" s="41">
        <v>620</v>
      </c>
      <c r="L37" s="42"/>
      <c r="M37" s="43">
        <f t="shared" si="0"/>
        <v>60.806451612903224</v>
      </c>
      <c r="N37" s="44">
        <f t="shared" si="1"/>
        <v>888966</v>
      </c>
      <c r="O37" s="45">
        <f t="shared" si="2"/>
        <v>43443</v>
      </c>
      <c r="P37" s="36" t="s">
        <v>52</v>
      </c>
      <c r="Q37" s="46" t="s">
        <v>53</v>
      </c>
      <c r="R37" s="46" t="s">
        <v>112</v>
      </c>
      <c r="S37" s="35">
        <v>33</v>
      </c>
      <c r="T37" s="39">
        <v>377</v>
      </c>
      <c r="U37" s="44">
        <v>2358</v>
      </c>
      <c r="V37" s="48" t="s">
        <v>92</v>
      </c>
      <c r="W37" s="39">
        <v>56</v>
      </c>
      <c r="X37" s="43">
        <v>6.6</v>
      </c>
      <c r="Y37" s="37">
        <v>1.4</v>
      </c>
      <c r="Z37" s="37">
        <v>75.1</v>
      </c>
      <c r="AA37" s="49" t="s">
        <v>95</v>
      </c>
      <c r="AB37" s="50">
        <v>5</v>
      </c>
      <c r="AC37" s="48">
        <v>4</v>
      </c>
      <c r="AD37" s="48">
        <v>3</v>
      </c>
      <c r="AE37" s="48">
        <v>3</v>
      </c>
      <c r="AF37" s="48">
        <v>3</v>
      </c>
      <c r="AG37" s="48">
        <v>4</v>
      </c>
      <c r="AH37" s="48">
        <v>3</v>
      </c>
      <c r="AI37" s="48">
        <v>3</v>
      </c>
      <c r="AJ37" s="48">
        <v>5</v>
      </c>
      <c r="AK37" s="48">
        <v>5</v>
      </c>
      <c r="AL37" s="47" t="s">
        <v>103</v>
      </c>
      <c r="AM37" s="46"/>
      <c r="AN37" s="46"/>
      <c r="AO37" s="36" t="s">
        <v>104</v>
      </c>
      <c r="AP37" s="53"/>
      <c r="AQ37" s="52"/>
      <c r="AR37" s="52"/>
    </row>
    <row r="38" spans="1:44" s="6" customFormat="1" ht="15" customHeight="1">
      <c r="A38" s="35">
        <v>34</v>
      </c>
      <c r="B38" s="36" t="s">
        <v>56</v>
      </c>
      <c r="C38" s="36" t="s">
        <v>117</v>
      </c>
      <c r="D38" s="36" t="s">
        <v>118</v>
      </c>
      <c r="E38" s="36" t="s">
        <v>118</v>
      </c>
      <c r="F38" s="37">
        <v>29.30921052631579</v>
      </c>
      <c r="G38" s="39">
        <v>231</v>
      </c>
      <c r="H38" s="39"/>
      <c r="I38" s="40"/>
      <c r="J38" s="39">
        <v>660</v>
      </c>
      <c r="K38" s="41">
        <v>950</v>
      </c>
      <c r="L38" s="42"/>
      <c r="M38" s="43">
        <f t="shared" si="0"/>
        <v>64.94736842105263</v>
      </c>
      <c r="N38" s="44">
        <f t="shared" si="1"/>
        <v>1172300</v>
      </c>
      <c r="O38" s="45">
        <f t="shared" si="2"/>
        <v>43443</v>
      </c>
      <c r="P38" s="36" t="s">
        <v>52</v>
      </c>
      <c r="Q38" s="46" t="s">
        <v>119</v>
      </c>
      <c r="R38" s="46" t="s">
        <v>54</v>
      </c>
      <c r="S38" s="35">
        <v>34</v>
      </c>
      <c r="T38" s="39">
        <v>617</v>
      </c>
      <c r="U38" s="44">
        <v>1900</v>
      </c>
      <c r="V38" s="48" t="s">
        <v>55</v>
      </c>
      <c r="W38" s="39">
        <v>66</v>
      </c>
      <c r="X38" s="43">
        <v>8.3</v>
      </c>
      <c r="Y38" s="37">
        <v>1.5</v>
      </c>
      <c r="Z38" s="37">
        <v>72.5</v>
      </c>
      <c r="AA38" s="49" t="s">
        <v>81</v>
      </c>
      <c r="AB38" s="50">
        <v>6</v>
      </c>
      <c r="AC38" s="48">
        <v>3</v>
      </c>
      <c r="AD38" s="48">
        <v>4</v>
      </c>
      <c r="AE38" s="48">
        <v>4</v>
      </c>
      <c r="AF38" s="48">
        <v>4</v>
      </c>
      <c r="AG38" s="48">
        <v>4</v>
      </c>
      <c r="AH38" s="48">
        <v>4</v>
      </c>
      <c r="AI38" s="48">
        <v>4</v>
      </c>
      <c r="AJ38" s="48">
        <v>5</v>
      </c>
      <c r="AK38" s="48">
        <v>5</v>
      </c>
      <c r="AL38" s="47" t="s">
        <v>120</v>
      </c>
      <c r="AM38" s="46"/>
      <c r="AN38" s="46"/>
      <c r="AO38" s="36" t="s">
        <v>121</v>
      </c>
      <c r="AP38" s="36" t="s">
        <v>106</v>
      </c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105</v>
      </c>
      <c r="D39" s="36" t="s">
        <v>118</v>
      </c>
      <c r="E39" s="36" t="s">
        <v>118</v>
      </c>
      <c r="F39" s="37">
        <v>28.815789473684212</v>
      </c>
      <c r="G39" s="39">
        <v>405</v>
      </c>
      <c r="H39" s="39"/>
      <c r="I39" s="40"/>
      <c r="J39" s="39">
        <v>471</v>
      </c>
      <c r="K39" s="41">
        <v>900</v>
      </c>
      <c r="L39" s="42"/>
      <c r="M39" s="43">
        <f t="shared" si="0"/>
        <v>66</v>
      </c>
      <c r="N39" s="44">
        <f t="shared" si="1"/>
        <v>959904</v>
      </c>
      <c r="O39" s="45">
        <f t="shared" si="2"/>
        <v>43443</v>
      </c>
      <c r="P39" s="36" t="s">
        <v>52</v>
      </c>
      <c r="Q39" s="46" t="s">
        <v>119</v>
      </c>
      <c r="R39" s="46" t="s">
        <v>54</v>
      </c>
      <c r="S39" s="35">
        <v>35</v>
      </c>
      <c r="T39" s="39">
        <v>594</v>
      </c>
      <c r="U39" s="44">
        <v>1616</v>
      </c>
      <c r="V39" s="48" t="s">
        <v>122</v>
      </c>
      <c r="W39" s="39">
        <v>62</v>
      </c>
      <c r="X39" s="43">
        <v>8.8</v>
      </c>
      <c r="Y39" s="37">
        <v>2.5</v>
      </c>
      <c r="Z39" s="37">
        <v>71.7</v>
      </c>
      <c r="AA39" s="49">
        <v>1</v>
      </c>
      <c r="AB39" s="50">
        <v>4</v>
      </c>
      <c r="AC39" s="48">
        <v>4</v>
      </c>
      <c r="AD39" s="48">
        <v>3</v>
      </c>
      <c r="AE39" s="48">
        <v>3</v>
      </c>
      <c r="AF39" s="48">
        <v>3</v>
      </c>
      <c r="AG39" s="48">
        <v>3</v>
      </c>
      <c r="AH39" s="48">
        <v>3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123</v>
      </c>
      <c r="D40" s="36" t="s">
        <v>118</v>
      </c>
      <c r="E40" s="36" t="s">
        <v>118</v>
      </c>
      <c r="F40" s="37">
        <v>29.93421052631579</v>
      </c>
      <c r="G40" s="39">
        <v>388</v>
      </c>
      <c r="H40" s="39"/>
      <c r="I40" s="40"/>
      <c r="J40" s="39">
        <v>522</v>
      </c>
      <c r="K40" s="41">
        <v>840</v>
      </c>
      <c r="L40" s="42"/>
      <c r="M40" s="43">
        <f t="shared" si="0"/>
        <v>62.26190476190476</v>
      </c>
      <c r="N40" s="44">
        <f t="shared" si="1"/>
        <v>879163</v>
      </c>
      <c r="O40" s="45">
        <f t="shared" si="2"/>
        <v>43443</v>
      </c>
      <c r="P40" s="36" t="s">
        <v>52</v>
      </c>
      <c r="Q40" s="46" t="s">
        <v>119</v>
      </c>
      <c r="R40" s="46" t="s">
        <v>54</v>
      </c>
      <c r="S40" s="35">
        <v>36</v>
      </c>
      <c r="T40" s="39">
        <v>523</v>
      </c>
      <c r="U40" s="44">
        <v>1681</v>
      </c>
      <c r="V40" s="48" t="s">
        <v>92</v>
      </c>
      <c r="W40" s="39">
        <v>63</v>
      </c>
      <c r="X40" s="43">
        <v>7.9</v>
      </c>
      <c r="Y40" s="37">
        <v>2.5</v>
      </c>
      <c r="Z40" s="37">
        <v>72</v>
      </c>
      <c r="AA40" s="49">
        <v>1</v>
      </c>
      <c r="AB40" s="50">
        <v>4</v>
      </c>
      <c r="AC40" s="48">
        <v>4</v>
      </c>
      <c r="AD40" s="48">
        <v>3</v>
      </c>
      <c r="AE40" s="48">
        <v>3</v>
      </c>
      <c r="AF40" s="48">
        <v>3</v>
      </c>
      <c r="AG40" s="48">
        <v>4</v>
      </c>
      <c r="AH40" s="48">
        <v>3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2" s="8" customFormat="1" ht="21.75" customHeight="1">
      <c r="A41" s="55" t="s">
        <v>124</v>
      </c>
      <c r="B41" s="55" t="s">
        <v>125</v>
      </c>
      <c r="C41" s="55" t="s">
        <v>125</v>
      </c>
      <c r="D41" s="55" t="s">
        <v>125</v>
      </c>
      <c r="E41" s="55" t="s">
        <v>125</v>
      </c>
      <c r="F41" s="56">
        <f>AVERAGE(F5:F40)</f>
        <v>31.0453216374269</v>
      </c>
      <c r="G41" s="56">
        <f>AVERAGE(G5:G40)</f>
        <v>298.6388888888889</v>
      </c>
      <c r="H41" s="55" t="s">
        <v>126</v>
      </c>
      <c r="I41" s="55" t="s">
        <v>126</v>
      </c>
      <c r="J41" s="56">
        <f>AVERAGE(J5:J40)</f>
        <v>645.1388888888889</v>
      </c>
      <c r="K41" s="56">
        <f>AVERAGE(K5:K40)</f>
        <v>841.2222222222222</v>
      </c>
      <c r="L41" s="55" t="s">
        <v>126</v>
      </c>
      <c r="M41" s="56">
        <f>AVERAGE(M5:M40)</f>
        <v>65.54623376373121</v>
      </c>
      <c r="N41" s="57">
        <f>AVERAGE(N5:N40)</f>
        <v>1388650.5555555555</v>
      </c>
      <c r="O41" s="58" t="s">
        <v>127</v>
      </c>
      <c r="P41" s="58" t="s">
        <v>127</v>
      </c>
      <c r="Q41" s="58" t="s">
        <v>127</v>
      </c>
      <c r="R41" s="58" t="s">
        <v>127</v>
      </c>
      <c r="S41" s="58" t="s">
        <v>127</v>
      </c>
      <c r="T41" s="56">
        <f>AVERAGE(T5:T40)</f>
        <v>551.5555555555555</v>
      </c>
      <c r="U41" s="57">
        <f>AVERAGE(U5:U40)</f>
        <v>2518.6111111111113</v>
      </c>
      <c r="V41" s="58" t="s">
        <v>127</v>
      </c>
      <c r="W41" s="59">
        <f>AVERAGE(W5:W40)</f>
        <v>67.05555555555556</v>
      </c>
      <c r="X41" s="59">
        <f>AVERAGE(X5:X40)</f>
        <v>8.125</v>
      </c>
      <c r="Y41" s="59">
        <f>AVERAGE(Y5:Y40)</f>
        <v>2.5277777777777777</v>
      </c>
      <c r="Z41" s="59">
        <f>AVERAGE(Z5:Z40)</f>
        <v>74.22499999999998</v>
      </c>
      <c r="AA41" s="58" t="s">
        <v>127</v>
      </c>
      <c r="AB41" s="60">
        <f aca="true" t="shared" si="3" ref="AB41:AK41">AVERAGE(AB5:AB40)</f>
        <v>6.777777777777778</v>
      </c>
      <c r="AC41" s="61">
        <f t="shared" si="3"/>
        <v>3.9166666666666665</v>
      </c>
      <c r="AD41" s="61">
        <f t="shared" si="3"/>
        <v>4.138888888888889</v>
      </c>
      <c r="AE41" s="61">
        <f t="shared" si="3"/>
        <v>4.138888888888889</v>
      </c>
      <c r="AF41" s="61">
        <f t="shared" si="3"/>
        <v>4.111111111111111</v>
      </c>
      <c r="AG41" s="61">
        <f t="shared" si="3"/>
        <v>4.333333333333333</v>
      </c>
      <c r="AH41" s="61">
        <f t="shared" si="3"/>
        <v>4.111111111111111</v>
      </c>
      <c r="AI41" s="61">
        <f t="shared" si="3"/>
        <v>3.0277777777777777</v>
      </c>
      <c r="AJ41" s="61">
        <f t="shared" si="3"/>
        <v>5</v>
      </c>
      <c r="AK41" s="61">
        <f t="shared" si="3"/>
        <v>5</v>
      </c>
      <c r="AL41" s="58" t="s">
        <v>127</v>
      </c>
      <c r="AM41" s="58" t="s">
        <v>127</v>
      </c>
      <c r="AN41" s="58" t="s">
        <v>127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42:I65536 H2:I40 J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2019-01-24T07:50:27Z</dcterms:created>
  <dcterms:modified xsi:type="dcterms:W3CDTF">2019-01-24T07:50:49Z</dcterms:modified>
  <cp:category/>
  <cp:version/>
  <cp:contentType/>
  <cp:contentStatus/>
</cp:coreProperties>
</file>