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1595" windowHeight="688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localSheetId="0" hidden="1">{"'掲載用'!$A$3:$Q$32"}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localSheetId="0" hidden="1">{"'掲載用'!$A$3:$Q$32"}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<sst xmlns="http://schemas.openxmlformats.org/spreadsheetml/2006/main" count="546" uniqueCount="153">
  <si>
    <t>東京食肉市場</t>
  </si>
  <si>
    <t>＜栃木＞　04月26日　平成30年度　栃木県肉牛後継者・高等学校・大学校枝肉研究会（第10回）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</si>
  <si>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</si>
  <si>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</si>
  <si>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</si>
  <si>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</si>
  <si>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</si>
  <si>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</si>
  <si>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</si>
  <si>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</si>
  <si>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</si>
  <si>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</si>
  <si>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</si>
  <si>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</si>
  <si>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</si>
  <si>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</si>
  <si>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</si>
  <si>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</si>
  <si>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</si>
  <si>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</si>
  <si>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</si>
  <si>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</si>
  <si>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</si>
  <si>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</si>
  <si>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</si>
  <si>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</si>
  <si>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</si>
  <si>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</si>
  <si>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</si>
  <si>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</si>
  <si>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</si>
  <si>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</si>
  <si>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</si>
  <si>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</si>
  <si>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</si>
  <si>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</si>
  <si>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</si>
  <si>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</si>
  <si>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</si>
  <si>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</si>
  <si>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</si>
  <si>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</si>
  <si>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</si>
  <si>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</si>
  <si>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</si>
  <si>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</si>
  <si>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</si>
  <si>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</si>
  <si>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北海道</t>
  </si>
  <si>
    <t>勝早桜5</t>
  </si>
  <si>
    <t>-</t>
  </si>
  <si>
    <t>栃木・しおのや</t>
  </si>
  <si>
    <t>F1</t>
  </si>
  <si>
    <t>ﾇｷ</t>
  </si>
  <si>
    <t>B4</t>
  </si>
  <si>
    <t>2-</t>
  </si>
  <si>
    <t>優秀賞</t>
  </si>
  <si>
    <t>栃木・うつのみや</t>
  </si>
  <si>
    <t>1+</t>
  </si>
  <si>
    <t>栃木</t>
  </si>
  <si>
    <t>-</t>
  </si>
  <si>
    <t>A2</t>
  </si>
  <si>
    <t>1-</t>
  </si>
  <si>
    <t>福北光</t>
  </si>
  <si>
    <t>栃木・しもつけ</t>
  </si>
  <si>
    <t>C3</t>
  </si>
  <si>
    <t>直太郎</t>
  </si>
  <si>
    <t>群馬</t>
  </si>
  <si>
    <t>北乃大福</t>
  </si>
  <si>
    <t>-</t>
  </si>
  <si>
    <t>栃木・おやま</t>
  </si>
  <si>
    <t>最優秀賞</t>
  </si>
  <si>
    <t>栃木・足利</t>
  </si>
  <si>
    <t>優良賞</t>
  </si>
  <si>
    <t>後継者の部　　交雑種　7頭　平均</t>
  </si>
  <si>
    <t>－</t>
  </si>
  <si>
    <t>自家産</t>
  </si>
  <si>
    <t>安忠平</t>
  </si>
  <si>
    <t>百合茂</t>
  </si>
  <si>
    <t>神高福</t>
  </si>
  <si>
    <t>栃木・なすの</t>
  </si>
  <si>
    <t>和</t>
  </si>
  <si>
    <t>A3</t>
  </si>
  <si>
    <t>美国桜</t>
  </si>
  <si>
    <t>勝忠平</t>
  </si>
  <si>
    <t>第1花国</t>
  </si>
  <si>
    <t>A4</t>
  </si>
  <si>
    <t>美津照重</t>
  </si>
  <si>
    <t>安平</t>
  </si>
  <si>
    <t>幸紀雄</t>
  </si>
  <si>
    <t>菊花国</t>
  </si>
  <si>
    <t>茂勝</t>
  </si>
  <si>
    <t>ﾒｽ</t>
  </si>
  <si>
    <t>A5</t>
  </si>
  <si>
    <t>最優秀賞</t>
  </si>
  <si>
    <t>美津百合</t>
  </si>
  <si>
    <t>北国7の8</t>
  </si>
  <si>
    <t>隆桜</t>
  </si>
  <si>
    <t>3-</t>
  </si>
  <si>
    <t>優良賞</t>
  </si>
  <si>
    <t>福華1</t>
  </si>
  <si>
    <t>2+</t>
  </si>
  <si>
    <t>平金晴</t>
  </si>
  <si>
    <t>奥富士</t>
  </si>
  <si>
    <t>福栄</t>
  </si>
  <si>
    <t>茂久桜</t>
  </si>
  <si>
    <t>平茂勝</t>
  </si>
  <si>
    <t>栃木・かみつが</t>
  </si>
  <si>
    <t>安福久</t>
  </si>
  <si>
    <t>花国安福</t>
  </si>
  <si>
    <t>栃木・はが野</t>
  </si>
  <si>
    <t>福安照</t>
  </si>
  <si>
    <t>隆之国</t>
  </si>
  <si>
    <t>平茂晴</t>
  </si>
  <si>
    <t>紋次郎</t>
  </si>
  <si>
    <t>高等学校・大学校の部　　黒毛和種　去勢　１3頭　平均</t>
  </si>
  <si>
    <t>安糸福</t>
  </si>
  <si>
    <t>徳悠翔</t>
  </si>
  <si>
    <t>夏百合</t>
  </si>
  <si>
    <t>美津福</t>
  </si>
  <si>
    <t>安茂勝</t>
  </si>
  <si>
    <t>ｲ</t>
  </si>
  <si>
    <t>ﾊﾞﾗ</t>
  </si>
  <si>
    <t>諒太郎</t>
  </si>
  <si>
    <t>茂重安福</t>
  </si>
  <si>
    <t>菊福秀</t>
  </si>
  <si>
    <t>長崎</t>
  </si>
  <si>
    <t>金太郎3</t>
  </si>
  <si>
    <t>牛若丸</t>
  </si>
  <si>
    <t>栃木・なす南</t>
  </si>
  <si>
    <t>美津照</t>
  </si>
  <si>
    <t>ｵ</t>
  </si>
  <si>
    <t>ﾊﾞﾗ</t>
  </si>
  <si>
    <t>福島</t>
  </si>
  <si>
    <t>茂洋</t>
  </si>
  <si>
    <t>飛騨白清</t>
  </si>
  <si>
    <t>高百合</t>
  </si>
  <si>
    <t>国栄97</t>
  </si>
  <si>
    <t>ｶ</t>
  </si>
  <si>
    <t>紋次郎</t>
  </si>
  <si>
    <t>岩手</t>
  </si>
  <si>
    <t>青森</t>
  </si>
  <si>
    <t>丸優</t>
  </si>
  <si>
    <t>芳之国</t>
  </si>
  <si>
    <t>茂勝栄</t>
  </si>
  <si>
    <t>第5隼福</t>
  </si>
  <si>
    <t>福島</t>
  </si>
  <si>
    <t>福茂</t>
  </si>
  <si>
    <t>茨城</t>
  </si>
  <si>
    <t>後継者の部　　黒毛和種　去勢　27頭　平均</t>
  </si>
  <si>
    <t>－</t>
  </si>
  <si>
    <t>平均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</si>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</sst>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9" fillId="37" borderId="17" xfId="0" applyFont="1" applyFill="1" applyBorder="1" applyAlignment="1">
      <alignment horizontal="left" vertical="center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178" fontId="19" fillId="37" borderId="17" xfId="0" applyNumberFormat="1" applyFont="1" applyFill="1" applyBorder="1" applyAlignment="1">
      <alignment horizontal="center" vertical="center" shrinkToFit="1"/>
    </xf>
    <xf numFmtId="0" fontId="19" fillId="37" borderId="11" xfId="0" applyFont="1" applyFill="1" applyBorder="1" applyAlignment="1">
      <alignment horizontal="center" vertical="center" shrinkToFit="1"/>
    </xf>
    <xf numFmtId="0" fontId="19" fillId="37" borderId="13" xfId="0" applyFont="1" applyFill="1" applyBorder="1" applyAlignment="1">
      <alignment horizontal="center" vertical="center" shrinkToFit="1"/>
    </xf>
    <xf numFmtId="0" fontId="19" fillId="38" borderId="17" xfId="0" applyFont="1" applyFill="1" applyBorder="1" applyAlignment="1">
      <alignment horizontal="center" vertical="center" shrinkToFit="1"/>
    </xf>
    <xf numFmtId="179" fontId="19" fillId="38" borderId="17" xfId="0" applyNumberFormat="1" applyFont="1" applyFill="1" applyBorder="1" applyAlignment="1">
      <alignment horizontal="right" vertical="center" shrinkToFit="1"/>
    </xf>
    <xf numFmtId="177" fontId="19" fillId="38" borderId="17" xfId="0" applyNumberFormat="1" applyFont="1" applyFill="1" applyBorder="1" applyAlignment="1">
      <alignment horizontal="center" vertical="center" shrinkToFit="1"/>
    </xf>
    <xf numFmtId="178" fontId="19" fillId="38" borderId="17" xfId="0" applyNumberFormat="1" applyFont="1" applyFill="1" applyBorder="1" applyAlignment="1">
      <alignment horizontal="right" vertical="center" shrinkToFit="1"/>
    </xf>
    <xf numFmtId="180" fontId="19" fillId="38" borderId="17" xfId="0" applyNumberFormat="1" applyFont="1" applyFill="1" applyBorder="1" applyAlignment="1">
      <alignment horizontal="right" vertical="center" shrinkToFit="1"/>
    </xf>
    <xf numFmtId="178" fontId="19" fillId="38" borderId="17" xfId="0" applyNumberFormat="1" applyFont="1" applyFill="1" applyBorder="1" applyAlignment="1">
      <alignment horizontal="center" vertical="center" shrinkToFit="1"/>
    </xf>
    <xf numFmtId="0" fontId="19" fillId="38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H30\1804.01_13\13_&#25522;&#36617;1805\1&#65294;&#20316;&#26989;&#12501;&#12449;&#12452;&#12523;\1804.13#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55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71" customWidth="1"/>
    <col min="2" max="2" width="6.375" style="72" customWidth="1"/>
    <col min="3" max="5" width="13.75390625" style="72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72" customWidth="1"/>
    <col min="17" max="18" width="3.375" style="72" customWidth="1"/>
    <col min="19" max="19" width="4.625" style="71" customWidth="1"/>
    <col min="20" max="20" width="4.625" style="7" customWidth="1"/>
    <col min="21" max="21" width="6.50390625" style="7" customWidth="1"/>
    <col min="22" max="22" width="4.00390625" style="72" customWidth="1"/>
    <col min="23" max="26" width="4.625" style="72" customWidth="1"/>
    <col min="27" max="27" width="3.00390625" style="73" customWidth="1"/>
    <col min="28" max="40" width="3.00390625" style="72" customWidth="1"/>
    <col min="41" max="42" width="12.50390625" style="72" customWidth="1"/>
    <col min="43" max="16384" width="9.00390625" style="72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3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4" t="s">
        <v>28</v>
      </c>
      <c r="W4" s="29" t="s">
        <v>29</v>
      </c>
      <c r="X4" s="24" t="s">
        <v>30</v>
      </c>
      <c r="Y4" s="24" t="s">
        <v>31</v>
      </c>
      <c r="Z4" s="24" t="s">
        <v>32</v>
      </c>
      <c r="AA4" s="30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1" t="s">
        <v>43</v>
      </c>
      <c r="AM4" s="32" t="s">
        <v>44</v>
      </c>
      <c r="AN4" s="32" t="s">
        <v>45</v>
      </c>
      <c r="AO4" s="32" t="s">
        <v>46</v>
      </c>
      <c r="AP4" s="32" t="s">
        <v>47</v>
      </c>
    </row>
    <row r="5" spans="1:101" s="6" customFormat="1" ht="15" customHeight="1">
      <c r="A5" s="34">
        <v>1</v>
      </c>
      <c r="B5" s="35" t="s">
        <v>48</v>
      </c>
      <c r="C5" s="35" t="s">
        <v>49</v>
      </c>
      <c r="D5" s="35" t="s">
        <v>50</v>
      </c>
      <c r="E5" s="35" t="s">
        <v>50</v>
      </c>
      <c r="F5" s="36">
        <v>28.4</v>
      </c>
      <c r="G5" s="37"/>
      <c r="H5" s="38"/>
      <c r="I5" s="39"/>
      <c r="J5" s="38"/>
      <c r="K5" s="40"/>
      <c r="L5" s="41"/>
      <c r="M5" s="42"/>
      <c r="N5" s="43">
        <f>T5*U5</f>
        <v>1083877</v>
      </c>
      <c r="O5" s="44">
        <v>43214</v>
      </c>
      <c r="P5" s="35" t="s">
        <v>51</v>
      </c>
      <c r="Q5" s="45" t="s">
        <v>52</v>
      </c>
      <c r="R5" s="45" t="s">
        <v>53</v>
      </c>
      <c r="S5" s="34">
        <v>1</v>
      </c>
      <c r="T5" s="38">
        <v>677</v>
      </c>
      <c r="U5" s="43">
        <v>1601</v>
      </c>
      <c r="V5" s="46" t="s">
        <v>54</v>
      </c>
      <c r="W5" s="38">
        <v>59</v>
      </c>
      <c r="X5" s="42">
        <v>8.7</v>
      </c>
      <c r="Y5" s="36">
        <v>2.2</v>
      </c>
      <c r="Z5" s="36">
        <v>70.4</v>
      </c>
      <c r="AA5" s="47" t="s">
        <v>55</v>
      </c>
      <c r="AB5" s="48">
        <v>6</v>
      </c>
      <c r="AC5" s="46">
        <v>4</v>
      </c>
      <c r="AD5" s="46">
        <v>4</v>
      </c>
      <c r="AE5" s="46">
        <v>4</v>
      </c>
      <c r="AF5" s="46">
        <v>4</v>
      </c>
      <c r="AG5" s="46">
        <v>4</v>
      </c>
      <c r="AH5" s="46">
        <v>4</v>
      </c>
      <c r="AI5" s="46">
        <v>3</v>
      </c>
      <c r="AJ5" s="46">
        <v>4</v>
      </c>
      <c r="AK5" s="46">
        <v>4</v>
      </c>
      <c r="AL5" s="49"/>
      <c r="AM5" s="49"/>
      <c r="AN5" s="49"/>
      <c r="AO5" s="50"/>
      <c r="AP5" s="50" t="s">
        <v>56</v>
      </c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</row>
    <row r="6" spans="1:101" s="6" customFormat="1" ht="15" customHeight="1">
      <c r="A6" s="34">
        <v>2</v>
      </c>
      <c r="B6" s="35" t="s">
        <v>48</v>
      </c>
      <c r="C6" s="35" t="s">
        <v>49</v>
      </c>
      <c r="D6" s="35" t="s">
        <v>50</v>
      </c>
      <c r="E6" s="35" t="s">
        <v>50</v>
      </c>
      <c r="F6" s="36">
        <v>31</v>
      </c>
      <c r="G6" s="36"/>
      <c r="H6" s="38"/>
      <c r="I6" s="39"/>
      <c r="J6" s="38"/>
      <c r="K6" s="40"/>
      <c r="L6" s="41"/>
      <c r="M6" s="42"/>
      <c r="N6" s="43">
        <f aca="true" t="shared" si="0" ref="N6:N53">T6*U6</f>
        <v>1025100</v>
      </c>
      <c r="O6" s="44">
        <f>$O$5</f>
        <v>43214</v>
      </c>
      <c r="P6" s="35" t="s">
        <v>57</v>
      </c>
      <c r="Q6" s="45" t="s">
        <v>52</v>
      </c>
      <c r="R6" s="45" t="s">
        <v>53</v>
      </c>
      <c r="S6" s="34">
        <v>2</v>
      </c>
      <c r="T6" s="38">
        <v>603</v>
      </c>
      <c r="U6" s="43">
        <v>1700</v>
      </c>
      <c r="V6" s="46" t="s">
        <v>54</v>
      </c>
      <c r="W6" s="38">
        <v>54</v>
      </c>
      <c r="X6" s="42">
        <v>9</v>
      </c>
      <c r="Y6" s="36">
        <v>2</v>
      </c>
      <c r="Z6" s="36">
        <v>71</v>
      </c>
      <c r="AA6" s="47" t="s">
        <v>58</v>
      </c>
      <c r="AB6" s="48">
        <v>5</v>
      </c>
      <c r="AC6" s="46">
        <v>4</v>
      </c>
      <c r="AD6" s="46">
        <v>4</v>
      </c>
      <c r="AE6" s="46">
        <v>4</v>
      </c>
      <c r="AF6" s="46">
        <v>4</v>
      </c>
      <c r="AG6" s="46">
        <v>4</v>
      </c>
      <c r="AH6" s="46">
        <v>4</v>
      </c>
      <c r="AI6" s="46">
        <v>3</v>
      </c>
      <c r="AJ6" s="46">
        <v>5</v>
      </c>
      <c r="AK6" s="46">
        <v>5</v>
      </c>
      <c r="AL6" s="49"/>
      <c r="AM6" s="49"/>
      <c r="AN6" s="49"/>
      <c r="AO6" s="50"/>
      <c r="AP6" s="50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</row>
    <row r="7" spans="1:101" s="6" customFormat="1" ht="15" customHeight="1">
      <c r="A7" s="34">
        <v>3</v>
      </c>
      <c r="B7" s="35" t="s">
        <v>59</v>
      </c>
      <c r="C7" s="35" t="s">
        <v>49</v>
      </c>
      <c r="D7" s="35" t="s">
        <v>60</v>
      </c>
      <c r="E7" s="35" t="s">
        <v>60</v>
      </c>
      <c r="F7" s="36">
        <v>27.8</v>
      </c>
      <c r="G7" s="38"/>
      <c r="H7" s="38"/>
      <c r="I7" s="39"/>
      <c r="J7" s="38"/>
      <c r="K7" s="40"/>
      <c r="L7" s="41"/>
      <c r="M7" s="42"/>
      <c r="N7" s="43">
        <f t="shared" si="0"/>
        <v>912488</v>
      </c>
      <c r="O7" s="44">
        <f>$O$5</f>
        <v>43214</v>
      </c>
      <c r="P7" s="35" t="s">
        <v>57</v>
      </c>
      <c r="Q7" s="45" t="s">
        <v>52</v>
      </c>
      <c r="R7" s="45" t="s">
        <v>53</v>
      </c>
      <c r="S7" s="34">
        <v>3</v>
      </c>
      <c r="T7" s="38">
        <v>683</v>
      </c>
      <c r="U7" s="43">
        <v>1336</v>
      </c>
      <c r="V7" s="46" t="s">
        <v>61</v>
      </c>
      <c r="W7" s="38">
        <v>76</v>
      </c>
      <c r="X7" s="42">
        <v>8.8</v>
      </c>
      <c r="Y7" s="36">
        <v>2.4</v>
      </c>
      <c r="Z7" s="36">
        <v>72.5</v>
      </c>
      <c r="AA7" s="47" t="s">
        <v>62</v>
      </c>
      <c r="AB7" s="48">
        <v>3</v>
      </c>
      <c r="AC7" s="46">
        <v>4</v>
      </c>
      <c r="AD7" s="46">
        <v>2</v>
      </c>
      <c r="AE7" s="46">
        <v>2</v>
      </c>
      <c r="AF7" s="46">
        <v>2</v>
      </c>
      <c r="AG7" s="46">
        <v>3</v>
      </c>
      <c r="AH7" s="46">
        <v>2</v>
      </c>
      <c r="AI7" s="46">
        <v>3</v>
      </c>
      <c r="AJ7" s="46">
        <v>4</v>
      </c>
      <c r="AK7" s="46">
        <v>4</v>
      </c>
      <c r="AL7" s="49"/>
      <c r="AM7" s="49"/>
      <c r="AN7" s="49"/>
      <c r="AO7" s="50"/>
      <c r="AP7" s="50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</row>
    <row r="8" spans="1:101" s="6" customFormat="1" ht="15" customHeight="1">
      <c r="A8" s="34">
        <v>4</v>
      </c>
      <c r="B8" s="35" t="s">
        <v>48</v>
      </c>
      <c r="C8" s="35" t="s">
        <v>63</v>
      </c>
      <c r="D8" s="35" t="s">
        <v>50</v>
      </c>
      <c r="E8" s="35" t="s">
        <v>50</v>
      </c>
      <c r="F8" s="36">
        <v>27.9</v>
      </c>
      <c r="G8" s="38"/>
      <c r="H8" s="38"/>
      <c r="I8" s="39"/>
      <c r="J8" s="38"/>
      <c r="K8" s="40"/>
      <c r="L8" s="41"/>
      <c r="M8" s="42"/>
      <c r="N8" s="43">
        <f t="shared" si="0"/>
        <v>870642</v>
      </c>
      <c r="O8" s="44">
        <f>$O$5</f>
        <v>43214</v>
      </c>
      <c r="P8" s="35" t="s">
        <v>64</v>
      </c>
      <c r="Q8" s="45" t="s">
        <v>52</v>
      </c>
      <c r="R8" s="45" t="s">
        <v>53</v>
      </c>
      <c r="S8" s="34">
        <v>4</v>
      </c>
      <c r="T8" s="38">
        <v>621</v>
      </c>
      <c r="U8" s="43">
        <v>1402</v>
      </c>
      <c r="V8" s="46" t="s">
        <v>65</v>
      </c>
      <c r="W8" s="38">
        <v>51</v>
      </c>
      <c r="X8" s="42">
        <v>8.5</v>
      </c>
      <c r="Y8" s="36">
        <v>3.7</v>
      </c>
      <c r="Z8" s="36">
        <v>68.6</v>
      </c>
      <c r="AA8" s="47" t="s">
        <v>62</v>
      </c>
      <c r="AB8" s="48">
        <v>3</v>
      </c>
      <c r="AC8" s="46">
        <v>4</v>
      </c>
      <c r="AD8" s="46">
        <v>3</v>
      </c>
      <c r="AE8" s="46">
        <v>3</v>
      </c>
      <c r="AF8" s="46">
        <v>3</v>
      </c>
      <c r="AG8" s="46">
        <v>3</v>
      </c>
      <c r="AH8" s="46">
        <v>3</v>
      </c>
      <c r="AI8" s="46">
        <v>3</v>
      </c>
      <c r="AJ8" s="46">
        <v>5</v>
      </c>
      <c r="AK8" s="46">
        <v>5</v>
      </c>
      <c r="AL8" s="49"/>
      <c r="AM8" s="49"/>
      <c r="AN8" s="49"/>
      <c r="AO8" s="50"/>
      <c r="AP8" s="50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</row>
    <row r="9" spans="1:101" s="6" customFormat="1" ht="15" customHeight="1">
      <c r="A9" s="34">
        <v>5</v>
      </c>
      <c r="B9" s="35" t="s">
        <v>48</v>
      </c>
      <c r="C9" s="35" t="s">
        <v>66</v>
      </c>
      <c r="D9" s="35" t="s">
        <v>50</v>
      </c>
      <c r="E9" s="35" t="s">
        <v>50</v>
      </c>
      <c r="F9" s="36">
        <v>26</v>
      </c>
      <c r="G9" s="38"/>
      <c r="H9" s="38"/>
      <c r="I9" s="39"/>
      <c r="J9" s="38"/>
      <c r="K9" s="40"/>
      <c r="L9" s="41"/>
      <c r="M9" s="42"/>
      <c r="N9" s="43">
        <f t="shared" si="0"/>
        <v>1115856</v>
      </c>
      <c r="O9" s="44">
        <f>$O$5</f>
        <v>43214</v>
      </c>
      <c r="P9" s="35" t="s">
        <v>64</v>
      </c>
      <c r="Q9" s="45" t="s">
        <v>52</v>
      </c>
      <c r="R9" s="45" t="s">
        <v>53</v>
      </c>
      <c r="S9" s="34">
        <v>5</v>
      </c>
      <c r="T9" s="38">
        <v>656</v>
      </c>
      <c r="U9" s="43">
        <v>1701</v>
      </c>
      <c r="V9" s="46" t="s">
        <v>54</v>
      </c>
      <c r="W9" s="38">
        <v>61</v>
      </c>
      <c r="X9" s="42">
        <v>7.7</v>
      </c>
      <c r="Y9" s="36">
        <v>1.5</v>
      </c>
      <c r="Z9" s="36">
        <v>70.9</v>
      </c>
      <c r="AA9" s="47" t="s">
        <v>58</v>
      </c>
      <c r="AB9" s="48">
        <v>5</v>
      </c>
      <c r="AC9" s="46">
        <v>4</v>
      </c>
      <c r="AD9" s="46">
        <v>4</v>
      </c>
      <c r="AE9" s="46">
        <v>4</v>
      </c>
      <c r="AF9" s="46">
        <v>4</v>
      </c>
      <c r="AG9" s="46">
        <v>4</v>
      </c>
      <c r="AH9" s="46">
        <v>4</v>
      </c>
      <c r="AI9" s="46">
        <v>3</v>
      </c>
      <c r="AJ9" s="46">
        <v>5</v>
      </c>
      <c r="AK9" s="46">
        <v>5</v>
      </c>
      <c r="AL9" s="49"/>
      <c r="AM9" s="49"/>
      <c r="AN9" s="49"/>
      <c r="AO9" s="50"/>
      <c r="AP9" s="50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</row>
    <row r="10" spans="1:101" s="6" customFormat="1" ht="15" customHeight="1">
      <c r="A10" s="34">
        <v>6</v>
      </c>
      <c r="B10" s="35" t="s">
        <v>67</v>
      </c>
      <c r="C10" s="35" t="s">
        <v>68</v>
      </c>
      <c r="D10" s="35" t="s">
        <v>69</v>
      </c>
      <c r="E10" s="35" t="s">
        <v>69</v>
      </c>
      <c r="F10" s="36">
        <v>26.8</v>
      </c>
      <c r="G10" s="38"/>
      <c r="H10" s="38"/>
      <c r="I10" s="39"/>
      <c r="J10" s="38"/>
      <c r="K10" s="40"/>
      <c r="L10" s="41"/>
      <c r="M10" s="42"/>
      <c r="N10" s="43">
        <f t="shared" si="0"/>
        <v>1078182</v>
      </c>
      <c r="O10" s="44">
        <f>$O$5</f>
        <v>43214</v>
      </c>
      <c r="P10" s="35" t="s">
        <v>70</v>
      </c>
      <c r="Q10" s="45" t="s">
        <v>52</v>
      </c>
      <c r="R10" s="45" t="s">
        <v>53</v>
      </c>
      <c r="S10" s="34">
        <v>6</v>
      </c>
      <c r="T10" s="38">
        <v>597</v>
      </c>
      <c r="U10" s="43">
        <v>1806</v>
      </c>
      <c r="V10" s="46" t="s">
        <v>54</v>
      </c>
      <c r="W10" s="38">
        <v>59</v>
      </c>
      <c r="X10" s="42">
        <v>8.3</v>
      </c>
      <c r="Y10" s="36">
        <v>3.1</v>
      </c>
      <c r="Z10" s="36">
        <v>70.3</v>
      </c>
      <c r="AA10" s="47">
        <v>2</v>
      </c>
      <c r="AB10" s="48">
        <v>7</v>
      </c>
      <c r="AC10" s="46">
        <v>4</v>
      </c>
      <c r="AD10" s="46">
        <v>4</v>
      </c>
      <c r="AE10" s="46">
        <v>4</v>
      </c>
      <c r="AF10" s="46">
        <v>4</v>
      </c>
      <c r="AG10" s="46">
        <v>4</v>
      </c>
      <c r="AH10" s="46">
        <v>4</v>
      </c>
      <c r="AI10" s="46">
        <v>3</v>
      </c>
      <c r="AJ10" s="46">
        <v>5</v>
      </c>
      <c r="AK10" s="46">
        <v>5</v>
      </c>
      <c r="AL10" s="49"/>
      <c r="AM10" s="49"/>
      <c r="AN10" s="49"/>
      <c r="AO10" s="52"/>
      <c r="AP10" s="35" t="s">
        <v>71</v>
      </c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</row>
    <row r="11" spans="1:101" s="6" customFormat="1" ht="15" customHeight="1">
      <c r="A11" s="34">
        <v>7</v>
      </c>
      <c r="B11" s="35" t="s">
        <v>48</v>
      </c>
      <c r="C11" s="35" t="s">
        <v>68</v>
      </c>
      <c r="D11" s="35" t="s">
        <v>69</v>
      </c>
      <c r="E11" s="35" t="s">
        <v>69</v>
      </c>
      <c r="F11" s="36">
        <v>28.7</v>
      </c>
      <c r="G11" s="38"/>
      <c r="H11" s="38"/>
      <c r="I11" s="39"/>
      <c r="J11" s="38"/>
      <c r="K11" s="40"/>
      <c r="L11" s="41"/>
      <c r="M11" s="42"/>
      <c r="N11" s="43">
        <f t="shared" si="0"/>
        <v>1037768</v>
      </c>
      <c r="O11" s="44">
        <f>$O$5</f>
        <v>43214</v>
      </c>
      <c r="P11" s="35" t="s">
        <v>72</v>
      </c>
      <c r="Q11" s="45" t="s">
        <v>52</v>
      </c>
      <c r="R11" s="45" t="s">
        <v>53</v>
      </c>
      <c r="S11" s="34">
        <v>7</v>
      </c>
      <c r="T11" s="38">
        <v>584</v>
      </c>
      <c r="U11" s="43">
        <v>1777</v>
      </c>
      <c r="V11" s="46" t="s">
        <v>54</v>
      </c>
      <c r="W11" s="38">
        <v>61</v>
      </c>
      <c r="X11" s="42">
        <v>8.9</v>
      </c>
      <c r="Y11" s="36">
        <v>3</v>
      </c>
      <c r="Z11" s="36">
        <v>71.2</v>
      </c>
      <c r="AA11" s="47" t="s">
        <v>58</v>
      </c>
      <c r="AB11" s="48">
        <v>5</v>
      </c>
      <c r="AC11" s="46">
        <v>4</v>
      </c>
      <c r="AD11" s="46">
        <v>4</v>
      </c>
      <c r="AE11" s="46">
        <v>4</v>
      </c>
      <c r="AF11" s="46">
        <v>4</v>
      </c>
      <c r="AG11" s="46">
        <v>4</v>
      </c>
      <c r="AH11" s="46">
        <v>4</v>
      </c>
      <c r="AI11" s="46">
        <v>3</v>
      </c>
      <c r="AJ11" s="46">
        <v>4</v>
      </c>
      <c r="AK11" s="46">
        <v>4</v>
      </c>
      <c r="AL11" s="49"/>
      <c r="AM11" s="49"/>
      <c r="AN11" s="49"/>
      <c r="AO11" s="52"/>
      <c r="AP11" s="35" t="s">
        <v>73</v>
      </c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</row>
    <row r="12" spans="1:42" s="8" customFormat="1" ht="21.75" customHeight="1">
      <c r="A12" s="53" t="s">
        <v>74</v>
      </c>
      <c r="B12" s="54"/>
      <c r="C12" s="54"/>
      <c r="D12" s="54"/>
      <c r="E12" s="54"/>
      <c r="F12" s="55">
        <f>AVERAGE(F5:F11)</f>
        <v>28.085714285714285</v>
      </c>
      <c r="G12" s="56" t="s">
        <v>75</v>
      </c>
      <c r="H12" s="56" t="s">
        <v>75</v>
      </c>
      <c r="I12" s="56" t="s">
        <v>75</v>
      </c>
      <c r="J12" s="56" t="s">
        <v>75</v>
      </c>
      <c r="K12" s="56" t="s">
        <v>75</v>
      </c>
      <c r="L12" s="56" t="s">
        <v>75</v>
      </c>
      <c r="M12" s="56" t="s">
        <v>75</v>
      </c>
      <c r="N12" s="57">
        <f>AVERAGE(N5:N11)</f>
        <v>1017701.8571428572</v>
      </c>
      <c r="O12" s="56" t="s">
        <v>75</v>
      </c>
      <c r="P12" s="56" t="s">
        <v>75</v>
      </c>
      <c r="Q12" s="56" t="s">
        <v>75</v>
      </c>
      <c r="R12" s="56" t="s">
        <v>75</v>
      </c>
      <c r="S12" s="56" t="s">
        <v>75</v>
      </c>
      <c r="T12" s="57">
        <f>AVERAGE(T5:T11)</f>
        <v>631.5714285714286</v>
      </c>
      <c r="U12" s="57">
        <f>AVERAGE(U5:U11)</f>
        <v>1617.5714285714287</v>
      </c>
      <c r="V12" s="56" t="s">
        <v>75</v>
      </c>
      <c r="W12" s="58">
        <f>AVERAGE(W5:W11)</f>
        <v>60.142857142857146</v>
      </c>
      <c r="X12" s="58">
        <f>AVERAGE(X5:X11)</f>
        <v>8.557142857142857</v>
      </c>
      <c r="Y12" s="58">
        <f>AVERAGE(Y5:Y11)</f>
        <v>2.557142857142857</v>
      </c>
      <c r="Z12" s="58">
        <f>AVERAGE(Z5:Z11)</f>
        <v>70.7</v>
      </c>
      <c r="AA12" s="56" t="s">
        <v>75</v>
      </c>
      <c r="AB12" s="59">
        <f>AVERAGE(AB5:AB11)</f>
        <v>4.857142857142857</v>
      </c>
      <c r="AC12" s="59">
        <f>AVERAGE(AC5:AC11)</f>
        <v>4</v>
      </c>
      <c r="AD12" s="59">
        <f>AVERAGE(AD5:AD11)</f>
        <v>3.5714285714285716</v>
      </c>
      <c r="AE12" s="59">
        <f>AVERAGE(AE5:AE11)</f>
        <v>3.5714285714285716</v>
      </c>
      <c r="AF12" s="59">
        <f>AVERAGE(AF5:AF11)</f>
        <v>3.5714285714285716</v>
      </c>
      <c r="AG12" s="59">
        <f>AVERAGE(AG5:AG11)</f>
        <v>3.7142857142857144</v>
      </c>
      <c r="AH12" s="59">
        <f>AVERAGE(AH5:AH11)</f>
        <v>3.5714285714285716</v>
      </c>
      <c r="AI12" s="59">
        <f>AVERAGE(AI5:AI11)</f>
        <v>3</v>
      </c>
      <c r="AJ12" s="59">
        <f>AVERAGE(AJ5:AJ11)</f>
        <v>4.571428571428571</v>
      </c>
      <c r="AK12" s="59">
        <f>AVERAGE(AK5:AK11)</f>
        <v>4.571428571428571</v>
      </c>
      <c r="AL12" s="56" t="s">
        <v>75</v>
      </c>
      <c r="AM12" s="56" t="s">
        <v>75</v>
      </c>
      <c r="AN12" s="56" t="s">
        <v>75</v>
      </c>
      <c r="AO12" s="60"/>
      <c r="AP12" s="60"/>
    </row>
    <row r="13" spans="1:101" s="6" customFormat="1" ht="15" customHeight="1">
      <c r="A13" s="34">
        <v>8</v>
      </c>
      <c r="B13" s="35" t="s">
        <v>76</v>
      </c>
      <c r="C13" s="35" t="s">
        <v>77</v>
      </c>
      <c r="D13" s="35" t="s">
        <v>78</v>
      </c>
      <c r="E13" s="35" t="s">
        <v>79</v>
      </c>
      <c r="F13" s="36">
        <v>31.8</v>
      </c>
      <c r="G13" s="38"/>
      <c r="H13" s="38"/>
      <c r="I13" s="39"/>
      <c r="J13" s="38"/>
      <c r="K13" s="40"/>
      <c r="L13" s="41"/>
      <c r="M13" s="42"/>
      <c r="N13" s="43">
        <f t="shared" si="0"/>
        <v>1163586</v>
      </c>
      <c r="O13" s="44">
        <v>43214</v>
      </c>
      <c r="P13" s="35" t="s">
        <v>80</v>
      </c>
      <c r="Q13" s="45" t="s">
        <v>81</v>
      </c>
      <c r="R13" s="45" t="s">
        <v>53</v>
      </c>
      <c r="S13" s="34">
        <v>8</v>
      </c>
      <c r="T13" s="38">
        <v>534</v>
      </c>
      <c r="U13" s="43">
        <v>2179</v>
      </c>
      <c r="V13" s="46" t="s">
        <v>82</v>
      </c>
      <c r="W13" s="38">
        <v>65</v>
      </c>
      <c r="X13" s="42">
        <v>9.2</v>
      </c>
      <c r="Y13" s="36">
        <v>2.1</v>
      </c>
      <c r="Z13" s="36">
        <v>75.4</v>
      </c>
      <c r="AA13" s="47">
        <v>1</v>
      </c>
      <c r="AB13" s="48">
        <v>4</v>
      </c>
      <c r="AC13" s="46">
        <v>4</v>
      </c>
      <c r="AD13" s="46">
        <v>3</v>
      </c>
      <c r="AE13" s="46">
        <v>3</v>
      </c>
      <c r="AF13" s="46">
        <v>3</v>
      </c>
      <c r="AG13" s="46">
        <v>3</v>
      </c>
      <c r="AH13" s="46">
        <v>3</v>
      </c>
      <c r="AI13" s="46">
        <v>3</v>
      </c>
      <c r="AJ13" s="46">
        <v>5</v>
      </c>
      <c r="AK13" s="46">
        <v>5</v>
      </c>
      <c r="AL13" s="49"/>
      <c r="AM13" s="49"/>
      <c r="AN13" s="49"/>
      <c r="AO13" s="52"/>
      <c r="AP13" s="52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</row>
    <row r="14" spans="1:101" s="6" customFormat="1" ht="15" customHeight="1">
      <c r="A14" s="34">
        <v>9</v>
      </c>
      <c r="B14" s="35" t="s">
        <v>76</v>
      </c>
      <c r="C14" s="35" t="s">
        <v>83</v>
      </c>
      <c r="D14" s="35" t="s">
        <v>84</v>
      </c>
      <c r="E14" s="35" t="s">
        <v>85</v>
      </c>
      <c r="F14" s="36">
        <v>28.6</v>
      </c>
      <c r="G14" s="38"/>
      <c r="H14" s="38"/>
      <c r="I14" s="39"/>
      <c r="J14" s="38"/>
      <c r="K14" s="40"/>
      <c r="L14" s="41"/>
      <c r="M14" s="42"/>
      <c r="N14" s="43">
        <f t="shared" si="0"/>
        <v>1242780</v>
      </c>
      <c r="O14" s="44">
        <f>$O$13</f>
        <v>43214</v>
      </c>
      <c r="P14" s="35" t="s">
        <v>80</v>
      </c>
      <c r="Q14" s="45" t="s">
        <v>81</v>
      </c>
      <c r="R14" s="45" t="s">
        <v>53</v>
      </c>
      <c r="S14" s="34">
        <v>9</v>
      </c>
      <c r="T14" s="38">
        <v>538</v>
      </c>
      <c r="U14" s="43">
        <v>2310</v>
      </c>
      <c r="V14" s="46" t="s">
        <v>86</v>
      </c>
      <c r="W14" s="38">
        <v>67</v>
      </c>
      <c r="X14" s="42">
        <v>8.7</v>
      </c>
      <c r="Y14" s="36">
        <v>2.4</v>
      </c>
      <c r="Z14" s="36">
        <v>75</v>
      </c>
      <c r="AA14" s="47">
        <v>2</v>
      </c>
      <c r="AB14" s="48">
        <v>7</v>
      </c>
      <c r="AC14" s="46">
        <v>4</v>
      </c>
      <c r="AD14" s="46">
        <v>4</v>
      </c>
      <c r="AE14" s="46">
        <v>4</v>
      </c>
      <c r="AF14" s="46">
        <v>4</v>
      </c>
      <c r="AG14" s="46">
        <v>4</v>
      </c>
      <c r="AH14" s="46">
        <v>4</v>
      </c>
      <c r="AI14" s="46">
        <v>3</v>
      </c>
      <c r="AJ14" s="46">
        <v>5</v>
      </c>
      <c r="AK14" s="46">
        <v>5</v>
      </c>
      <c r="AL14" s="49"/>
      <c r="AM14" s="49"/>
      <c r="AN14" s="49"/>
      <c r="AO14" s="52"/>
      <c r="AP14" s="35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</row>
    <row r="15" spans="1:101" s="6" customFormat="1" ht="15" customHeight="1">
      <c r="A15" s="34">
        <v>10</v>
      </c>
      <c r="B15" s="35" t="s">
        <v>76</v>
      </c>
      <c r="C15" s="35" t="s">
        <v>87</v>
      </c>
      <c r="D15" s="35" t="s">
        <v>78</v>
      </c>
      <c r="E15" s="35" t="s">
        <v>88</v>
      </c>
      <c r="F15" s="36">
        <v>29</v>
      </c>
      <c r="G15" s="38"/>
      <c r="H15" s="38"/>
      <c r="I15" s="39"/>
      <c r="J15" s="38"/>
      <c r="K15" s="40"/>
      <c r="L15" s="41"/>
      <c r="M15" s="42"/>
      <c r="N15" s="43">
        <f t="shared" si="0"/>
        <v>1049712</v>
      </c>
      <c r="O15" s="44">
        <f aca="true" t="shared" si="1" ref="O15:O25">$O$13</f>
        <v>43214</v>
      </c>
      <c r="P15" s="35" t="s">
        <v>51</v>
      </c>
      <c r="Q15" s="45" t="s">
        <v>81</v>
      </c>
      <c r="R15" s="45" t="s">
        <v>53</v>
      </c>
      <c r="S15" s="34">
        <v>10</v>
      </c>
      <c r="T15" s="38">
        <v>456</v>
      </c>
      <c r="U15" s="43">
        <v>2302</v>
      </c>
      <c r="V15" s="46" t="s">
        <v>86</v>
      </c>
      <c r="W15" s="38">
        <v>58</v>
      </c>
      <c r="X15" s="42">
        <v>7.6</v>
      </c>
      <c r="Y15" s="36">
        <v>3.2</v>
      </c>
      <c r="Z15" s="36">
        <v>73.5</v>
      </c>
      <c r="AA15" s="47" t="s">
        <v>55</v>
      </c>
      <c r="AB15" s="48">
        <v>6</v>
      </c>
      <c r="AC15" s="46">
        <v>4</v>
      </c>
      <c r="AD15" s="46">
        <v>4</v>
      </c>
      <c r="AE15" s="46">
        <v>4</v>
      </c>
      <c r="AF15" s="46">
        <v>4</v>
      </c>
      <c r="AG15" s="46">
        <v>4</v>
      </c>
      <c r="AH15" s="46">
        <v>4</v>
      </c>
      <c r="AI15" s="46">
        <v>3</v>
      </c>
      <c r="AJ15" s="46">
        <v>5</v>
      </c>
      <c r="AK15" s="46">
        <v>5</v>
      </c>
      <c r="AL15" s="45"/>
      <c r="AM15" s="49"/>
      <c r="AN15" s="49"/>
      <c r="AO15" s="35"/>
      <c r="AP15" s="52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</row>
    <row r="16" spans="1:101" s="6" customFormat="1" ht="15" customHeight="1">
      <c r="A16" s="34">
        <v>11</v>
      </c>
      <c r="B16" s="35" t="s">
        <v>76</v>
      </c>
      <c r="C16" s="35" t="s">
        <v>89</v>
      </c>
      <c r="D16" s="35" t="s">
        <v>90</v>
      </c>
      <c r="E16" s="35" t="s">
        <v>91</v>
      </c>
      <c r="F16" s="36">
        <v>29.2</v>
      </c>
      <c r="G16" s="38"/>
      <c r="H16" s="38"/>
      <c r="I16" s="39"/>
      <c r="J16" s="38"/>
      <c r="K16" s="40"/>
      <c r="L16" s="41"/>
      <c r="M16" s="42"/>
      <c r="N16" s="43">
        <f t="shared" si="0"/>
        <v>1638231</v>
      </c>
      <c r="O16" s="44">
        <f t="shared" si="1"/>
        <v>43214</v>
      </c>
      <c r="P16" s="35" t="s">
        <v>51</v>
      </c>
      <c r="Q16" s="45" t="s">
        <v>81</v>
      </c>
      <c r="R16" s="45" t="s">
        <v>92</v>
      </c>
      <c r="S16" s="34">
        <v>11</v>
      </c>
      <c r="T16" s="38">
        <v>543</v>
      </c>
      <c r="U16" s="43">
        <v>3017</v>
      </c>
      <c r="V16" s="46" t="s">
        <v>93</v>
      </c>
      <c r="W16" s="38">
        <v>82</v>
      </c>
      <c r="X16" s="42">
        <v>9.3</v>
      </c>
      <c r="Y16" s="36">
        <v>3.8</v>
      </c>
      <c r="Z16" s="36">
        <v>76.1</v>
      </c>
      <c r="AA16" s="47">
        <v>4</v>
      </c>
      <c r="AB16" s="48">
        <v>11</v>
      </c>
      <c r="AC16" s="46">
        <v>3</v>
      </c>
      <c r="AD16" s="46">
        <v>5</v>
      </c>
      <c r="AE16" s="46">
        <v>5</v>
      </c>
      <c r="AF16" s="46">
        <v>5</v>
      </c>
      <c r="AG16" s="46">
        <v>5</v>
      </c>
      <c r="AH16" s="46">
        <v>5</v>
      </c>
      <c r="AI16" s="46">
        <v>3</v>
      </c>
      <c r="AJ16" s="46">
        <v>5</v>
      </c>
      <c r="AK16" s="46">
        <v>5</v>
      </c>
      <c r="AL16" s="49"/>
      <c r="AM16" s="49"/>
      <c r="AN16" s="49"/>
      <c r="AO16" s="52"/>
      <c r="AP16" s="35" t="s">
        <v>94</v>
      </c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</row>
    <row r="17" spans="1:101" s="6" customFormat="1" ht="15" customHeight="1">
      <c r="A17" s="34">
        <v>12</v>
      </c>
      <c r="B17" s="35" t="s">
        <v>76</v>
      </c>
      <c r="C17" s="35" t="s">
        <v>95</v>
      </c>
      <c r="D17" s="35" t="s">
        <v>96</v>
      </c>
      <c r="E17" s="35" t="s">
        <v>97</v>
      </c>
      <c r="F17" s="36">
        <v>29</v>
      </c>
      <c r="G17" s="38"/>
      <c r="H17" s="38"/>
      <c r="I17" s="39"/>
      <c r="J17" s="38"/>
      <c r="K17" s="40"/>
      <c r="L17" s="41"/>
      <c r="M17" s="42"/>
      <c r="N17" s="43">
        <f t="shared" si="0"/>
        <v>1229410</v>
      </c>
      <c r="O17" s="44">
        <f t="shared" si="1"/>
        <v>43214</v>
      </c>
      <c r="P17" s="35" t="s">
        <v>51</v>
      </c>
      <c r="Q17" s="45" t="s">
        <v>81</v>
      </c>
      <c r="R17" s="45" t="s">
        <v>92</v>
      </c>
      <c r="S17" s="34">
        <v>12</v>
      </c>
      <c r="T17" s="38">
        <v>455</v>
      </c>
      <c r="U17" s="43">
        <v>2702</v>
      </c>
      <c r="V17" s="46" t="s">
        <v>93</v>
      </c>
      <c r="W17" s="38">
        <v>73</v>
      </c>
      <c r="X17" s="42">
        <v>8.6</v>
      </c>
      <c r="Y17" s="36">
        <v>3.1</v>
      </c>
      <c r="Z17" s="36">
        <v>76.2</v>
      </c>
      <c r="AA17" s="47" t="s">
        <v>98</v>
      </c>
      <c r="AB17" s="48">
        <v>9</v>
      </c>
      <c r="AC17" s="46">
        <v>4</v>
      </c>
      <c r="AD17" s="46">
        <v>5</v>
      </c>
      <c r="AE17" s="46">
        <v>5</v>
      </c>
      <c r="AF17" s="46">
        <v>5</v>
      </c>
      <c r="AG17" s="46">
        <v>5</v>
      </c>
      <c r="AH17" s="46">
        <v>5</v>
      </c>
      <c r="AI17" s="46">
        <v>3</v>
      </c>
      <c r="AJ17" s="46">
        <v>5</v>
      </c>
      <c r="AK17" s="46">
        <v>5</v>
      </c>
      <c r="AL17" s="49"/>
      <c r="AM17" s="49"/>
      <c r="AN17" s="49"/>
      <c r="AO17" s="52"/>
      <c r="AP17" s="35" t="s">
        <v>99</v>
      </c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</row>
    <row r="18" spans="1:101" s="6" customFormat="1" ht="15" customHeight="1">
      <c r="A18" s="34">
        <v>13</v>
      </c>
      <c r="B18" s="35" t="s">
        <v>76</v>
      </c>
      <c r="C18" s="35" t="s">
        <v>100</v>
      </c>
      <c r="D18" s="35" t="s">
        <v>78</v>
      </c>
      <c r="E18" s="35" t="s">
        <v>96</v>
      </c>
      <c r="F18" s="36">
        <v>30.5</v>
      </c>
      <c r="G18" s="38"/>
      <c r="H18" s="38"/>
      <c r="I18" s="39"/>
      <c r="J18" s="38"/>
      <c r="K18" s="40"/>
      <c r="L18" s="41"/>
      <c r="M18" s="42"/>
      <c r="N18" s="43">
        <f t="shared" si="0"/>
        <v>1393233</v>
      </c>
      <c r="O18" s="44">
        <f t="shared" si="1"/>
        <v>43214</v>
      </c>
      <c r="P18" s="35" t="s">
        <v>51</v>
      </c>
      <c r="Q18" s="45" t="s">
        <v>81</v>
      </c>
      <c r="R18" s="45" t="s">
        <v>53</v>
      </c>
      <c r="S18" s="34">
        <v>13</v>
      </c>
      <c r="T18" s="38">
        <v>633</v>
      </c>
      <c r="U18" s="43">
        <v>2201</v>
      </c>
      <c r="V18" s="46" t="s">
        <v>86</v>
      </c>
      <c r="W18" s="38">
        <v>64</v>
      </c>
      <c r="X18" s="42">
        <v>9.5</v>
      </c>
      <c r="Y18" s="36">
        <v>2.8</v>
      </c>
      <c r="Z18" s="36">
        <v>73.6</v>
      </c>
      <c r="AA18" s="47" t="s">
        <v>55</v>
      </c>
      <c r="AB18" s="48">
        <v>6</v>
      </c>
      <c r="AC18" s="46">
        <v>4</v>
      </c>
      <c r="AD18" s="46">
        <v>4</v>
      </c>
      <c r="AE18" s="46">
        <v>4</v>
      </c>
      <c r="AF18" s="46">
        <v>4</v>
      </c>
      <c r="AG18" s="46">
        <v>4</v>
      </c>
      <c r="AH18" s="46">
        <v>4</v>
      </c>
      <c r="AI18" s="46">
        <v>3</v>
      </c>
      <c r="AJ18" s="46">
        <v>5</v>
      </c>
      <c r="AK18" s="46">
        <v>5</v>
      </c>
      <c r="AL18" s="49"/>
      <c r="AM18" s="49"/>
      <c r="AN18" s="49"/>
      <c r="AO18" s="52"/>
      <c r="AP18" s="52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</row>
    <row r="19" spans="1:101" s="6" customFormat="1" ht="15" customHeight="1">
      <c r="A19" s="34">
        <v>14</v>
      </c>
      <c r="B19" s="35" t="s">
        <v>76</v>
      </c>
      <c r="C19" s="35" t="s">
        <v>95</v>
      </c>
      <c r="D19" s="35" t="s">
        <v>88</v>
      </c>
      <c r="E19" s="35" t="s">
        <v>97</v>
      </c>
      <c r="F19" s="36">
        <v>29.2</v>
      </c>
      <c r="G19" s="38"/>
      <c r="H19" s="38"/>
      <c r="I19" s="39"/>
      <c r="J19" s="38"/>
      <c r="K19" s="40"/>
      <c r="L19" s="41"/>
      <c r="M19" s="42"/>
      <c r="N19" s="43">
        <f t="shared" si="0"/>
        <v>1350089</v>
      </c>
      <c r="O19" s="44">
        <f t="shared" si="1"/>
        <v>43214</v>
      </c>
      <c r="P19" s="35" t="s">
        <v>51</v>
      </c>
      <c r="Q19" s="45" t="s">
        <v>81</v>
      </c>
      <c r="R19" s="45" t="s">
        <v>53</v>
      </c>
      <c r="S19" s="34">
        <v>14</v>
      </c>
      <c r="T19" s="38">
        <v>533</v>
      </c>
      <c r="U19" s="43">
        <v>2533</v>
      </c>
      <c r="V19" s="46" t="s">
        <v>93</v>
      </c>
      <c r="W19" s="38">
        <v>69</v>
      </c>
      <c r="X19" s="42">
        <v>8.9</v>
      </c>
      <c r="Y19" s="36">
        <v>1.7</v>
      </c>
      <c r="Z19" s="36">
        <v>76.2</v>
      </c>
      <c r="AA19" s="47" t="s">
        <v>101</v>
      </c>
      <c r="AB19" s="48">
        <v>8</v>
      </c>
      <c r="AC19" s="46">
        <v>4</v>
      </c>
      <c r="AD19" s="46">
        <v>5</v>
      </c>
      <c r="AE19" s="46">
        <v>5</v>
      </c>
      <c r="AF19" s="46">
        <v>5</v>
      </c>
      <c r="AG19" s="46">
        <v>5</v>
      </c>
      <c r="AH19" s="46">
        <v>5</v>
      </c>
      <c r="AI19" s="46">
        <v>3</v>
      </c>
      <c r="AJ19" s="46">
        <v>5</v>
      </c>
      <c r="AK19" s="46">
        <v>5</v>
      </c>
      <c r="AL19" s="49"/>
      <c r="AM19" s="49"/>
      <c r="AN19" s="49"/>
      <c r="AO19" s="52"/>
      <c r="AP19" s="52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</row>
    <row r="20" spans="1:101" s="6" customFormat="1" ht="15" customHeight="1">
      <c r="A20" s="34">
        <v>15</v>
      </c>
      <c r="B20" s="35" t="s">
        <v>76</v>
      </c>
      <c r="C20" s="35" t="s">
        <v>102</v>
      </c>
      <c r="D20" s="35" t="s">
        <v>103</v>
      </c>
      <c r="E20" s="35" t="s">
        <v>104</v>
      </c>
      <c r="F20" s="36">
        <v>30.5</v>
      </c>
      <c r="G20" s="38"/>
      <c r="H20" s="38"/>
      <c r="I20" s="39"/>
      <c r="J20" s="38"/>
      <c r="K20" s="40"/>
      <c r="L20" s="41"/>
      <c r="M20" s="42"/>
      <c r="N20" s="43">
        <f t="shared" si="0"/>
        <v>1219890</v>
      </c>
      <c r="O20" s="44">
        <f t="shared" si="1"/>
        <v>43214</v>
      </c>
      <c r="P20" s="35" t="s">
        <v>57</v>
      </c>
      <c r="Q20" s="45" t="s">
        <v>81</v>
      </c>
      <c r="R20" s="45" t="s">
        <v>53</v>
      </c>
      <c r="S20" s="34">
        <v>15</v>
      </c>
      <c r="T20" s="38">
        <v>518</v>
      </c>
      <c r="U20" s="43">
        <v>2355</v>
      </c>
      <c r="V20" s="46" t="s">
        <v>86</v>
      </c>
      <c r="W20" s="38">
        <v>59</v>
      </c>
      <c r="X20" s="42">
        <v>8.7</v>
      </c>
      <c r="Y20" s="36">
        <v>1.4</v>
      </c>
      <c r="Z20" s="36">
        <v>75.1</v>
      </c>
      <c r="AA20" s="47">
        <v>2</v>
      </c>
      <c r="AB20" s="48">
        <v>7</v>
      </c>
      <c r="AC20" s="46">
        <v>4</v>
      </c>
      <c r="AD20" s="46">
        <v>4</v>
      </c>
      <c r="AE20" s="46">
        <v>4</v>
      </c>
      <c r="AF20" s="46">
        <v>4</v>
      </c>
      <c r="AG20" s="46">
        <v>5</v>
      </c>
      <c r="AH20" s="46">
        <v>4</v>
      </c>
      <c r="AI20" s="46">
        <v>3</v>
      </c>
      <c r="AJ20" s="46">
        <v>5</v>
      </c>
      <c r="AK20" s="46">
        <v>5</v>
      </c>
      <c r="AL20" s="49"/>
      <c r="AM20" s="49"/>
      <c r="AN20" s="49"/>
      <c r="AO20" s="52"/>
      <c r="AP20" s="52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</row>
    <row r="21" spans="1:101" s="6" customFormat="1" ht="15" customHeight="1">
      <c r="A21" s="34">
        <v>16</v>
      </c>
      <c r="B21" s="35" t="s">
        <v>76</v>
      </c>
      <c r="C21" s="35" t="s">
        <v>105</v>
      </c>
      <c r="D21" s="35" t="s">
        <v>96</v>
      </c>
      <c r="E21" s="35" t="s">
        <v>106</v>
      </c>
      <c r="F21" s="36">
        <v>29.7</v>
      </c>
      <c r="G21" s="38"/>
      <c r="H21" s="38"/>
      <c r="I21" s="39"/>
      <c r="J21" s="38"/>
      <c r="K21" s="40"/>
      <c r="L21" s="41"/>
      <c r="M21" s="42"/>
      <c r="N21" s="43">
        <f t="shared" si="0"/>
        <v>1112358</v>
      </c>
      <c r="O21" s="44">
        <f t="shared" si="1"/>
        <v>43214</v>
      </c>
      <c r="P21" s="35" t="s">
        <v>107</v>
      </c>
      <c r="Q21" s="45" t="s">
        <v>81</v>
      </c>
      <c r="R21" s="45" t="s">
        <v>53</v>
      </c>
      <c r="S21" s="34">
        <v>16</v>
      </c>
      <c r="T21" s="38">
        <v>507</v>
      </c>
      <c r="U21" s="43">
        <v>2194</v>
      </c>
      <c r="V21" s="46" t="s">
        <v>86</v>
      </c>
      <c r="W21" s="38">
        <v>60</v>
      </c>
      <c r="X21" s="42">
        <v>7.9</v>
      </c>
      <c r="Y21" s="36">
        <v>3</v>
      </c>
      <c r="Z21" s="36">
        <v>73.5</v>
      </c>
      <c r="AA21" s="47" t="s">
        <v>55</v>
      </c>
      <c r="AB21" s="48">
        <v>6</v>
      </c>
      <c r="AC21" s="46">
        <v>4</v>
      </c>
      <c r="AD21" s="46">
        <v>4</v>
      </c>
      <c r="AE21" s="46">
        <v>4</v>
      </c>
      <c r="AF21" s="46">
        <v>4</v>
      </c>
      <c r="AG21" s="46">
        <v>4</v>
      </c>
      <c r="AH21" s="46">
        <v>4</v>
      </c>
      <c r="AI21" s="46">
        <v>3</v>
      </c>
      <c r="AJ21" s="46">
        <v>5</v>
      </c>
      <c r="AK21" s="46">
        <v>5</v>
      </c>
      <c r="AL21" s="49"/>
      <c r="AM21" s="49"/>
      <c r="AN21" s="49"/>
      <c r="AO21" s="52"/>
      <c r="AP21" s="35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</row>
    <row r="22" spans="1:101" s="6" customFormat="1" ht="15" customHeight="1">
      <c r="A22" s="34">
        <v>17</v>
      </c>
      <c r="B22" s="35" t="s">
        <v>76</v>
      </c>
      <c r="C22" s="35" t="s">
        <v>49</v>
      </c>
      <c r="D22" s="35" t="s">
        <v>108</v>
      </c>
      <c r="E22" s="35" t="s">
        <v>106</v>
      </c>
      <c r="F22" s="36">
        <v>35.9</v>
      </c>
      <c r="G22" s="38"/>
      <c r="H22" s="38"/>
      <c r="I22" s="39"/>
      <c r="J22" s="38"/>
      <c r="K22" s="40"/>
      <c r="L22" s="41"/>
      <c r="M22" s="42"/>
      <c r="N22" s="43">
        <f t="shared" si="0"/>
        <v>1229310</v>
      </c>
      <c r="O22" s="44">
        <f t="shared" si="1"/>
        <v>43214</v>
      </c>
      <c r="P22" s="35" t="s">
        <v>107</v>
      </c>
      <c r="Q22" s="45" t="s">
        <v>81</v>
      </c>
      <c r="R22" s="45" t="s">
        <v>92</v>
      </c>
      <c r="S22" s="34">
        <v>17</v>
      </c>
      <c r="T22" s="38">
        <v>522</v>
      </c>
      <c r="U22" s="43">
        <v>2355</v>
      </c>
      <c r="V22" s="46" t="s">
        <v>86</v>
      </c>
      <c r="W22" s="38">
        <v>78</v>
      </c>
      <c r="X22" s="42">
        <v>8.5</v>
      </c>
      <c r="Y22" s="36">
        <v>2.6</v>
      </c>
      <c r="Z22" s="36">
        <v>76.4</v>
      </c>
      <c r="AA22" s="47">
        <v>2</v>
      </c>
      <c r="AB22" s="48">
        <v>7</v>
      </c>
      <c r="AC22" s="46">
        <v>4</v>
      </c>
      <c r="AD22" s="46">
        <v>4</v>
      </c>
      <c r="AE22" s="46">
        <v>4</v>
      </c>
      <c r="AF22" s="46">
        <v>4</v>
      </c>
      <c r="AG22" s="46">
        <v>4</v>
      </c>
      <c r="AH22" s="46">
        <v>4</v>
      </c>
      <c r="AI22" s="46">
        <v>3</v>
      </c>
      <c r="AJ22" s="46">
        <v>5</v>
      </c>
      <c r="AK22" s="46">
        <v>5</v>
      </c>
      <c r="AL22" s="49"/>
      <c r="AM22" s="49"/>
      <c r="AN22" s="49"/>
      <c r="AO22" s="52"/>
      <c r="AP22" s="35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</row>
    <row r="23" spans="1:101" s="6" customFormat="1" ht="15" customHeight="1">
      <c r="A23" s="34">
        <v>18</v>
      </c>
      <c r="B23" s="35" t="s">
        <v>76</v>
      </c>
      <c r="C23" s="35" t="s">
        <v>109</v>
      </c>
      <c r="D23" s="35" t="s">
        <v>100</v>
      </c>
      <c r="E23" s="35" t="s">
        <v>96</v>
      </c>
      <c r="F23" s="36">
        <v>30.7</v>
      </c>
      <c r="G23" s="38"/>
      <c r="H23" s="38"/>
      <c r="I23" s="39"/>
      <c r="J23" s="38"/>
      <c r="K23" s="40"/>
      <c r="L23" s="41"/>
      <c r="M23" s="42"/>
      <c r="N23" s="43">
        <f t="shared" si="0"/>
        <v>1104026</v>
      </c>
      <c r="O23" s="44">
        <f t="shared" si="1"/>
        <v>43214</v>
      </c>
      <c r="P23" s="35" t="s">
        <v>110</v>
      </c>
      <c r="Q23" s="45" t="s">
        <v>81</v>
      </c>
      <c r="R23" s="45" t="s">
        <v>53</v>
      </c>
      <c r="S23" s="34">
        <v>18</v>
      </c>
      <c r="T23" s="38">
        <v>469</v>
      </c>
      <c r="U23" s="43">
        <v>2354</v>
      </c>
      <c r="V23" s="46" t="s">
        <v>93</v>
      </c>
      <c r="W23" s="38">
        <v>58</v>
      </c>
      <c r="X23" s="42">
        <v>7.7</v>
      </c>
      <c r="Y23" s="36">
        <v>1.9</v>
      </c>
      <c r="Z23" s="36">
        <v>74.5</v>
      </c>
      <c r="AA23" s="47" t="s">
        <v>101</v>
      </c>
      <c r="AB23" s="48">
        <v>8</v>
      </c>
      <c r="AC23" s="46">
        <v>4</v>
      </c>
      <c r="AD23" s="46">
        <v>5</v>
      </c>
      <c r="AE23" s="46">
        <v>5</v>
      </c>
      <c r="AF23" s="46">
        <v>5</v>
      </c>
      <c r="AG23" s="46">
        <v>5</v>
      </c>
      <c r="AH23" s="46">
        <v>5</v>
      </c>
      <c r="AI23" s="46">
        <v>3</v>
      </c>
      <c r="AJ23" s="46">
        <v>5</v>
      </c>
      <c r="AK23" s="46">
        <v>5</v>
      </c>
      <c r="AL23" s="49"/>
      <c r="AM23" s="49"/>
      <c r="AN23" s="49"/>
      <c r="AO23" s="52"/>
      <c r="AP23" s="52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</row>
    <row r="24" spans="1:101" s="6" customFormat="1" ht="15" customHeight="1">
      <c r="A24" s="34">
        <v>19</v>
      </c>
      <c r="B24" s="35" t="s">
        <v>59</v>
      </c>
      <c r="C24" s="35" t="s">
        <v>102</v>
      </c>
      <c r="D24" s="35" t="s">
        <v>95</v>
      </c>
      <c r="E24" s="35" t="s">
        <v>111</v>
      </c>
      <c r="F24" s="36">
        <v>31.3</v>
      </c>
      <c r="G24" s="38"/>
      <c r="H24" s="38"/>
      <c r="I24" s="39"/>
      <c r="J24" s="38"/>
      <c r="K24" s="40"/>
      <c r="L24" s="41"/>
      <c r="M24" s="42"/>
      <c r="N24" s="43">
        <f t="shared" si="0"/>
        <v>1351600</v>
      </c>
      <c r="O24" s="44">
        <f t="shared" si="1"/>
        <v>43214</v>
      </c>
      <c r="P24" s="35" t="s">
        <v>64</v>
      </c>
      <c r="Q24" s="45" t="s">
        <v>81</v>
      </c>
      <c r="R24" s="45" t="s">
        <v>53</v>
      </c>
      <c r="S24" s="34">
        <v>19</v>
      </c>
      <c r="T24" s="38">
        <v>545</v>
      </c>
      <c r="U24" s="43">
        <v>2480</v>
      </c>
      <c r="V24" s="46" t="s">
        <v>93</v>
      </c>
      <c r="W24" s="38">
        <v>58</v>
      </c>
      <c r="X24" s="42">
        <v>8.1</v>
      </c>
      <c r="Y24" s="36">
        <v>2.3</v>
      </c>
      <c r="Z24" s="36">
        <v>73.6</v>
      </c>
      <c r="AA24" s="47" t="s">
        <v>98</v>
      </c>
      <c r="AB24" s="48">
        <v>9</v>
      </c>
      <c r="AC24" s="46">
        <v>3</v>
      </c>
      <c r="AD24" s="46">
        <v>5</v>
      </c>
      <c r="AE24" s="46">
        <v>5</v>
      </c>
      <c r="AF24" s="46">
        <v>5</v>
      </c>
      <c r="AG24" s="46">
        <v>5</v>
      </c>
      <c r="AH24" s="46">
        <v>5</v>
      </c>
      <c r="AI24" s="46">
        <v>3</v>
      </c>
      <c r="AJ24" s="46">
        <v>5</v>
      </c>
      <c r="AK24" s="46">
        <v>5</v>
      </c>
      <c r="AL24" s="49"/>
      <c r="AM24" s="49"/>
      <c r="AN24" s="49"/>
      <c r="AO24" s="52"/>
      <c r="AP24" s="35" t="s">
        <v>56</v>
      </c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</row>
    <row r="25" spans="1:101" s="6" customFormat="1" ht="15" customHeight="1">
      <c r="A25" s="34">
        <v>20</v>
      </c>
      <c r="B25" s="35" t="s">
        <v>76</v>
      </c>
      <c r="C25" s="35" t="s">
        <v>112</v>
      </c>
      <c r="D25" s="35" t="s">
        <v>113</v>
      </c>
      <c r="E25" s="35" t="s">
        <v>114</v>
      </c>
      <c r="F25" s="36">
        <v>29.5</v>
      </c>
      <c r="G25" s="38"/>
      <c r="H25" s="38"/>
      <c r="I25" s="39"/>
      <c r="J25" s="38"/>
      <c r="K25" s="40"/>
      <c r="L25" s="41"/>
      <c r="M25" s="42"/>
      <c r="N25" s="43">
        <f t="shared" si="0"/>
        <v>1072320</v>
      </c>
      <c r="O25" s="44">
        <f t="shared" si="1"/>
        <v>43214</v>
      </c>
      <c r="P25" s="35" t="s">
        <v>64</v>
      </c>
      <c r="Q25" s="45" t="s">
        <v>81</v>
      </c>
      <c r="R25" s="45" t="s">
        <v>53</v>
      </c>
      <c r="S25" s="34">
        <v>20</v>
      </c>
      <c r="T25" s="38">
        <v>480</v>
      </c>
      <c r="U25" s="43">
        <v>2234</v>
      </c>
      <c r="V25" s="46" t="s">
        <v>86</v>
      </c>
      <c r="W25" s="38">
        <v>55</v>
      </c>
      <c r="X25" s="42">
        <v>8.4</v>
      </c>
      <c r="Y25" s="36">
        <v>2</v>
      </c>
      <c r="Z25" s="36">
        <v>74.4</v>
      </c>
      <c r="AA25" s="47" t="s">
        <v>55</v>
      </c>
      <c r="AB25" s="48">
        <v>6</v>
      </c>
      <c r="AC25" s="46">
        <v>5</v>
      </c>
      <c r="AD25" s="46">
        <v>4</v>
      </c>
      <c r="AE25" s="46">
        <v>4</v>
      </c>
      <c r="AF25" s="46">
        <v>4</v>
      </c>
      <c r="AG25" s="46">
        <v>4</v>
      </c>
      <c r="AH25" s="46">
        <v>4</v>
      </c>
      <c r="AI25" s="46">
        <v>3</v>
      </c>
      <c r="AJ25" s="46">
        <v>5</v>
      </c>
      <c r="AK25" s="46">
        <v>5</v>
      </c>
      <c r="AL25" s="49"/>
      <c r="AM25" s="49"/>
      <c r="AN25" s="49"/>
      <c r="AO25" s="52"/>
      <c r="AP25" s="52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</row>
    <row r="26" spans="1:42" s="8" customFormat="1" ht="21.75" customHeight="1">
      <c r="A26" s="53" t="s">
        <v>115</v>
      </c>
      <c r="B26" s="54"/>
      <c r="C26" s="54"/>
      <c r="D26" s="54"/>
      <c r="E26" s="54"/>
      <c r="F26" s="55">
        <f>AVERAGE(F13:F25)</f>
        <v>30.376923076923074</v>
      </c>
      <c r="G26" s="56" t="s">
        <v>75</v>
      </c>
      <c r="H26" s="56" t="s">
        <v>75</v>
      </c>
      <c r="I26" s="56" t="s">
        <v>75</v>
      </c>
      <c r="J26" s="56" t="s">
        <v>75</v>
      </c>
      <c r="K26" s="56" t="s">
        <v>75</v>
      </c>
      <c r="L26" s="56" t="s">
        <v>75</v>
      </c>
      <c r="M26" s="56" t="s">
        <v>75</v>
      </c>
      <c r="N26" s="57">
        <f>AVERAGE(N13:N25)</f>
        <v>1242811.1538461538</v>
      </c>
      <c r="O26" s="56" t="s">
        <v>75</v>
      </c>
      <c r="P26" s="56" t="s">
        <v>75</v>
      </c>
      <c r="Q26" s="56" t="s">
        <v>75</v>
      </c>
      <c r="R26" s="56" t="s">
        <v>75</v>
      </c>
      <c r="S26" s="56" t="s">
        <v>75</v>
      </c>
      <c r="T26" s="57">
        <f>AVERAGE(T13:T25)</f>
        <v>517.9230769230769</v>
      </c>
      <c r="U26" s="57">
        <f>AVERAGE(U13:U25)</f>
        <v>2401.230769230769</v>
      </c>
      <c r="V26" s="61" t="s">
        <v>75</v>
      </c>
      <c r="W26" s="58">
        <f>AVERAGE(W13:W25)</f>
        <v>65.07692307692308</v>
      </c>
      <c r="X26" s="58">
        <f>AVERAGE(X13:X25)</f>
        <v>8.546153846153846</v>
      </c>
      <c r="Y26" s="58">
        <f>AVERAGE(Y13:Y25)</f>
        <v>2.4846153846153842</v>
      </c>
      <c r="Z26" s="58">
        <f>AVERAGE(Z13:Z25)</f>
        <v>74.88461538461539</v>
      </c>
      <c r="AA26" s="61" t="s">
        <v>75</v>
      </c>
      <c r="AB26" s="59">
        <f>AVERAGE(AB13:AB25)</f>
        <v>7.230769230769231</v>
      </c>
      <c r="AC26" s="59">
        <f>AVERAGE(AC13:AC25)</f>
        <v>3.923076923076923</v>
      </c>
      <c r="AD26" s="59">
        <f>AVERAGE(AD13:AD25)</f>
        <v>4.3076923076923075</v>
      </c>
      <c r="AE26" s="59">
        <f>AVERAGE(AE13:AE25)</f>
        <v>4.3076923076923075</v>
      </c>
      <c r="AF26" s="59">
        <f>AVERAGE(AF13:AF25)</f>
        <v>4.3076923076923075</v>
      </c>
      <c r="AG26" s="59">
        <f>AVERAGE(AG13:AG25)</f>
        <v>4.384615384615385</v>
      </c>
      <c r="AH26" s="59">
        <f>AVERAGE(AH13:AH25)</f>
        <v>4.3076923076923075</v>
      </c>
      <c r="AI26" s="59">
        <f>AVERAGE(AI13:AI25)</f>
        <v>3</v>
      </c>
      <c r="AJ26" s="59">
        <f>AVERAGE(AJ13:AJ25)</f>
        <v>5</v>
      </c>
      <c r="AK26" s="59">
        <f>AVERAGE(AK13:AK25)</f>
        <v>5</v>
      </c>
      <c r="AL26" s="56" t="s">
        <v>75</v>
      </c>
      <c r="AM26" s="56" t="s">
        <v>75</v>
      </c>
      <c r="AN26" s="56" t="s">
        <v>75</v>
      </c>
      <c r="AO26" s="60"/>
      <c r="AP26" s="60"/>
    </row>
    <row r="27" spans="1:101" s="6" customFormat="1" ht="15" customHeight="1">
      <c r="A27" s="34">
        <v>21</v>
      </c>
      <c r="B27" s="35" t="s">
        <v>76</v>
      </c>
      <c r="C27" s="35" t="s">
        <v>89</v>
      </c>
      <c r="D27" s="35" t="s">
        <v>83</v>
      </c>
      <c r="E27" s="35" t="s">
        <v>116</v>
      </c>
      <c r="F27" s="36">
        <v>31.1</v>
      </c>
      <c r="G27" s="38"/>
      <c r="H27" s="38"/>
      <c r="I27" s="39"/>
      <c r="J27" s="38"/>
      <c r="K27" s="40"/>
      <c r="L27" s="41"/>
      <c r="M27" s="42"/>
      <c r="N27" s="43">
        <f t="shared" si="0"/>
        <v>1822458</v>
      </c>
      <c r="O27" s="44">
        <v>43214</v>
      </c>
      <c r="P27" s="35" t="s">
        <v>80</v>
      </c>
      <c r="Q27" s="45" t="s">
        <v>81</v>
      </c>
      <c r="R27" s="45" t="s">
        <v>53</v>
      </c>
      <c r="S27" s="34">
        <v>21</v>
      </c>
      <c r="T27" s="38">
        <v>583</v>
      </c>
      <c r="U27" s="43">
        <v>3126</v>
      </c>
      <c r="V27" s="46" t="s">
        <v>93</v>
      </c>
      <c r="W27" s="38">
        <v>108</v>
      </c>
      <c r="X27" s="42">
        <v>10.5</v>
      </c>
      <c r="Y27" s="36">
        <v>1.7</v>
      </c>
      <c r="Z27" s="36">
        <v>81.7</v>
      </c>
      <c r="AA27" s="47">
        <v>5</v>
      </c>
      <c r="AB27" s="48">
        <v>12</v>
      </c>
      <c r="AC27" s="46">
        <v>3</v>
      </c>
      <c r="AD27" s="46">
        <v>5</v>
      </c>
      <c r="AE27" s="46">
        <v>5</v>
      </c>
      <c r="AF27" s="46">
        <v>5</v>
      </c>
      <c r="AG27" s="46">
        <v>5</v>
      </c>
      <c r="AH27" s="46">
        <v>5</v>
      </c>
      <c r="AI27" s="46">
        <v>3</v>
      </c>
      <c r="AJ27" s="46">
        <v>5</v>
      </c>
      <c r="AK27" s="46">
        <v>5</v>
      </c>
      <c r="AL27" s="49"/>
      <c r="AM27" s="49"/>
      <c r="AN27" s="49"/>
      <c r="AO27" s="52"/>
      <c r="AP27" s="35" t="s">
        <v>94</v>
      </c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</row>
    <row r="28" spans="1:101" s="6" customFormat="1" ht="15" customHeight="1">
      <c r="A28" s="34">
        <v>22</v>
      </c>
      <c r="B28" s="35" t="s">
        <v>59</v>
      </c>
      <c r="C28" s="35" t="s">
        <v>117</v>
      </c>
      <c r="D28" s="35" t="s">
        <v>116</v>
      </c>
      <c r="E28" s="35" t="s">
        <v>106</v>
      </c>
      <c r="F28" s="36">
        <v>31.2</v>
      </c>
      <c r="G28" s="38"/>
      <c r="H28" s="38"/>
      <c r="I28" s="39"/>
      <c r="J28" s="38"/>
      <c r="K28" s="40"/>
      <c r="L28" s="41"/>
      <c r="M28" s="42"/>
      <c r="N28" s="43">
        <f t="shared" si="0"/>
        <v>1318780</v>
      </c>
      <c r="O28" s="44">
        <f>$O$27</f>
        <v>43214</v>
      </c>
      <c r="P28" s="35" t="s">
        <v>80</v>
      </c>
      <c r="Q28" s="45" t="s">
        <v>81</v>
      </c>
      <c r="R28" s="45" t="s">
        <v>53</v>
      </c>
      <c r="S28" s="34">
        <v>22</v>
      </c>
      <c r="T28" s="38">
        <v>566</v>
      </c>
      <c r="U28" s="43">
        <v>2330</v>
      </c>
      <c r="V28" s="46" t="s">
        <v>86</v>
      </c>
      <c r="W28" s="38">
        <v>75</v>
      </c>
      <c r="X28" s="42">
        <v>8.6</v>
      </c>
      <c r="Y28" s="36">
        <v>1.6</v>
      </c>
      <c r="Z28" s="36">
        <v>76.4</v>
      </c>
      <c r="AA28" s="47">
        <v>2</v>
      </c>
      <c r="AB28" s="48">
        <v>7</v>
      </c>
      <c r="AC28" s="46">
        <v>4</v>
      </c>
      <c r="AD28" s="46">
        <v>4</v>
      </c>
      <c r="AE28" s="46">
        <v>4</v>
      </c>
      <c r="AF28" s="46">
        <v>4</v>
      </c>
      <c r="AG28" s="46">
        <v>4</v>
      </c>
      <c r="AH28" s="46">
        <v>4</v>
      </c>
      <c r="AI28" s="46">
        <v>3</v>
      </c>
      <c r="AJ28" s="46">
        <v>5</v>
      </c>
      <c r="AK28" s="46">
        <v>5</v>
      </c>
      <c r="AL28" s="49"/>
      <c r="AM28" s="49"/>
      <c r="AN28" s="49"/>
      <c r="AO28" s="52"/>
      <c r="AP28" s="35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</row>
    <row r="29" spans="1:101" s="6" customFormat="1" ht="15" customHeight="1">
      <c r="A29" s="34">
        <v>23</v>
      </c>
      <c r="B29" s="35" t="s">
        <v>59</v>
      </c>
      <c r="C29" s="35" t="s">
        <v>118</v>
      </c>
      <c r="D29" s="35" t="s">
        <v>119</v>
      </c>
      <c r="E29" s="35" t="s">
        <v>120</v>
      </c>
      <c r="F29" s="36">
        <v>31.1</v>
      </c>
      <c r="G29" s="38"/>
      <c r="H29" s="38"/>
      <c r="I29" s="39"/>
      <c r="J29" s="38"/>
      <c r="K29" s="40"/>
      <c r="L29" s="41"/>
      <c r="M29" s="42"/>
      <c r="N29" s="43">
        <f t="shared" si="0"/>
        <v>1448658</v>
      </c>
      <c r="O29" s="44">
        <f aca="true" t="shared" si="2" ref="O29:O53">$O$27</f>
        <v>43214</v>
      </c>
      <c r="P29" s="35" t="s">
        <v>80</v>
      </c>
      <c r="Q29" s="45" t="s">
        <v>81</v>
      </c>
      <c r="R29" s="45" t="s">
        <v>53</v>
      </c>
      <c r="S29" s="34">
        <v>23</v>
      </c>
      <c r="T29" s="38">
        <v>579</v>
      </c>
      <c r="U29" s="43">
        <v>2502</v>
      </c>
      <c r="V29" s="46" t="s">
        <v>93</v>
      </c>
      <c r="W29" s="38">
        <v>73</v>
      </c>
      <c r="X29" s="42">
        <v>8.9</v>
      </c>
      <c r="Y29" s="36">
        <v>2.1</v>
      </c>
      <c r="Z29" s="36">
        <v>75.7</v>
      </c>
      <c r="AA29" s="47" t="s">
        <v>101</v>
      </c>
      <c r="AB29" s="48">
        <v>8</v>
      </c>
      <c r="AC29" s="46">
        <v>3</v>
      </c>
      <c r="AD29" s="46">
        <v>5</v>
      </c>
      <c r="AE29" s="46">
        <v>5</v>
      </c>
      <c r="AF29" s="46">
        <v>5</v>
      </c>
      <c r="AG29" s="46">
        <v>5</v>
      </c>
      <c r="AH29" s="46">
        <v>5</v>
      </c>
      <c r="AI29" s="46">
        <v>3</v>
      </c>
      <c r="AJ29" s="46">
        <v>5</v>
      </c>
      <c r="AK29" s="46">
        <v>5</v>
      </c>
      <c r="AL29" s="45" t="s">
        <v>121</v>
      </c>
      <c r="AM29" s="49"/>
      <c r="AN29" s="49"/>
      <c r="AO29" s="35" t="s">
        <v>122</v>
      </c>
      <c r="AP29" s="35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</row>
    <row r="30" spans="1:101" s="6" customFormat="1" ht="15" customHeight="1">
      <c r="A30" s="34">
        <v>24</v>
      </c>
      <c r="B30" s="35" t="s">
        <v>59</v>
      </c>
      <c r="C30" s="35" t="s">
        <v>89</v>
      </c>
      <c r="D30" s="35" t="s">
        <v>84</v>
      </c>
      <c r="E30" s="35" t="s">
        <v>116</v>
      </c>
      <c r="F30" s="36">
        <v>30.2</v>
      </c>
      <c r="G30" s="38"/>
      <c r="H30" s="38"/>
      <c r="I30" s="39"/>
      <c r="J30" s="38"/>
      <c r="K30" s="40"/>
      <c r="L30" s="41"/>
      <c r="M30" s="42"/>
      <c r="N30" s="43">
        <f t="shared" si="0"/>
        <v>1291422</v>
      </c>
      <c r="O30" s="44">
        <f t="shared" si="2"/>
        <v>43214</v>
      </c>
      <c r="P30" s="35" t="s">
        <v>80</v>
      </c>
      <c r="Q30" s="45" t="s">
        <v>81</v>
      </c>
      <c r="R30" s="45" t="s">
        <v>53</v>
      </c>
      <c r="S30" s="34">
        <v>24</v>
      </c>
      <c r="T30" s="38">
        <v>561</v>
      </c>
      <c r="U30" s="43">
        <v>2302</v>
      </c>
      <c r="V30" s="46" t="s">
        <v>93</v>
      </c>
      <c r="W30" s="38">
        <v>74</v>
      </c>
      <c r="X30" s="42">
        <v>8.8</v>
      </c>
      <c r="Y30" s="36">
        <v>2.2</v>
      </c>
      <c r="Z30" s="36">
        <v>75.9</v>
      </c>
      <c r="AA30" s="47" t="s">
        <v>98</v>
      </c>
      <c r="AB30" s="48">
        <v>9</v>
      </c>
      <c r="AC30" s="46">
        <v>4</v>
      </c>
      <c r="AD30" s="46">
        <v>5</v>
      </c>
      <c r="AE30" s="46">
        <v>5</v>
      </c>
      <c r="AF30" s="46">
        <v>5</v>
      </c>
      <c r="AG30" s="46">
        <v>5</v>
      </c>
      <c r="AH30" s="46">
        <v>5</v>
      </c>
      <c r="AI30" s="46">
        <v>3</v>
      </c>
      <c r="AJ30" s="46">
        <v>5</v>
      </c>
      <c r="AK30" s="46">
        <v>5</v>
      </c>
      <c r="AL30" s="49"/>
      <c r="AM30" s="49"/>
      <c r="AN30" s="49"/>
      <c r="AO30" s="52"/>
      <c r="AP30" s="35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</row>
    <row r="31" spans="1:101" s="6" customFormat="1" ht="15" customHeight="1">
      <c r="A31" s="34">
        <v>25</v>
      </c>
      <c r="B31" s="35" t="s">
        <v>59</v>
      </c>
      <c r="C31" s="35" t="s">
        <v>123</v>
      </c>
      <c r="D31" s="35" t="s">
        <v>124</v>
      </c>
      <c r="E31" s="35" t="s">
        <v>78</v>
      </c>
      <c r="F31" s="36">
        <v>30.6</v>
      </c>
      <c r="G31" s="38"/>
      <c r="H31" s="38"/>
      <c r="I31" s="39"/>
      <c r="J31" s="38"/>
      <c r="K31" s="40"/>
      <c r="L31" s="41"/>
      <c r="M31" s="42"/>
      <c r="N31" s="43">
        <f t="shared" si="0"/>
        <v>1617447</v>
      </c>
      <c r="O31" s="44">
        <f t="shared" si="2"/>
        <v>43214</v>
      </c>
      <c r="P31" s="35" t="s">
        <v>80</v>
      </c>
      <c r="Q31" s="45" t="s">
        <v>81</v>
      </c>
      <c r="R31" s="45" t="s">
        <v>53</v>
      </c>
      <c r="S31" s="34">
        <v>25</v>
      </c>
      <c r="T31" s="38">
        <v>619</v>
      </c>
      <c r="U31" s="43">
        <v>2613</v>
      </c>
      <c r="V31" s="46" t="s">
        <v>93</v>
      </c>
      <c r="W31" s="38">
        <v>79</v>
      </c>
      <c r="X31" s="42">
        <v>8</v>
      </c>
      <c r="Y31" s="36">
        <v>2.9</v>
      </c>
      <c r="Z31" s="36">
        <v>74.8</v>
      </c>
      <c r="AA31" s="47" t="s">
        <v>98</v>
      </c>
      <c r="AB31" s="48">
        <v>9</v>
      </c>
      <c r="AC31" s="46">
        <v>3</v>
      </c>
      <c r="AD31" s="46">
        <v>5</v>
      </c>
      <c r="AE31" s="46">
        <v>5</v>
      </c>
      <c r="AF31" s="46">
        <v>5</v>
      </c>
      <c r="AG31" s="46">
        <v>5</v>
      </c>
      <c r="AH31" s="46">
        <v>5</v>
      </c>
      <c r="AI31" s="46">
        <v>3</v>
      </c>
      <c r="AJ31" s="46">
        <v>5</v>
      </c>
      <c r="AK31" s="46">
        <v>5</v>
      </c>
      <c r="AL31" s="49"/>
      <c r="AM31" s="49"/>
      <c r="AN31" s="49"/>
      <c r="AO31" s="52"/>
      <c r="AP31" s="52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</row>
    <row r="32" spans="1:101" s="6" customFormat="1" ht="15" customHeight="1">
      <c r="A32" s="34">
        <v>26</v>
      </c>
      <c r="B32" s="35" t="s">
        <v>76</v>
      </c>
      <c r="C32" s="35" t="s">
        <v>123</v>
      </c>
      <c r="D32" s="35" t="s">
        <v>108</v>
      </c>
      <c r="E32" s="35" t="s">
        <v>106</v>
      </c>
      <c r="F32" s="36">
        <v>28.4</v>
      </c>
      <c r="G32" s="38"/>
      <c r="H32" s="38"/>
      <c r="I32" s="39"/>
      <c r="J32" s="38"/>
      <c r="K32" s="40"/>
      <c r="L32" s="41"/>
      <c r="M32" s="42"/>
      <c r="N32" s="43">
        <f t="shared" si="0"/>
        <v>1792110</v>
      </c>
      <c r="O32" s="44">
        <f t="shared" si="2"/>
        <v>43214</v>
      </c>
      <c r="P32" s="35" t="s">
        <v>80</v>
      </c>
      <c r="Q32" s="45" t="s">
        <v>81</v>
      </c>
      <c r="R32" s="45" t="s">
        <v>53</v>
      </c>
      <c r="S32" s="34">
        <v>26</v>
      </c>
      <c r="T32" s="38">
        <v>615</v>
      </c>
      <c r="U32" s="43">
        <v>2914</v>
      </c>
      <c r="V32" s="46" t="s">
        <v>93</v>
      </c>
      <c r="W32" s="38">
        <v>97</v>
      </c>
      <c r="X32" s="42">
        <v>10.2</v>
      </c>
      <c r="Y32" s="36">
        <v>2</v>
      </c>
      <c r="Z32" s="36">
        <v>79.3</v>
      </c>
      <c r="AA32" s="47">
        <v>5</v>
      </c>
      <c r="AB32" s="48">
        <v>12</v>
      </c>
      <c r="AC32" s="46">
        <v>3</v>
      </c>
      <c r="AD32" s="46">
        <v>5</v>
      </c>
      <c r="AE32" s="46">
        <v>5</v>
      </c>
      <c r="AF32" s="46">
        <v>5</v>
      </c>
      <c r="AG32" s="46">
        <v>5</v>
      </c>
      <c r="AH32" s="46">
        <v>5</v>
      </c>
      <c r="AI32" s="46">
        <v>3</v>
      </c>
      <c r="AJ32" s="46">
        <v>5</v>
      </c>
      <c r="AK32" s="46">
        <v>5</v>
      </c>
      <c r="AL32" s="45"/>
      <c r="AM32" s="49"/>
      <c r="AN32" s="49"/>
      <c r="AO32" s="35"/>
      <c r="AP32" s="35" t="s">
        <v>56</v>
      </c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</row>
    <row r="33" spans="1:101" s="6" customFormat="1" ht="15" customHeight="1">
      <c r="A33" s="34">
        <v>27</v>
      </c>
      <c r="B33" s="35" t="s">
        <v>59</v>
      </c>
      <c r="C33" s="35" t="s">
        <v>87</v>
      </c>
      <c r="D33" s="35" t="s">
        <v>125</v>
      </c>
      <c r="E33" s="35" t="s">
        <v>116</v>
      </c>
      <c r="F33" s="36">
        <v>31.8</v>
      </c>
      <c r="G33" s="38"/>
      <c r="H33" s="38"/>
      <c r="I33" s="39"/>
      <c r="J33" s="38"/>
      <c r="K33" s="40"/>
      <c r="L33" s="41"/>
      <c r="M33" s="42"/>
      <c r="N33" s="43">
        <f t="shared" si="0"/>
        <v>1126572</v>
      </c>
      <c r="O33" s="44">
        <f t="shared" si="2"/>
        <v>43214</v>
      </c>
      <c r="P33" s="35" t="s">
        <v>80</v>
      </c>
      <c r="Q33" s="45" t="s">
        <v>81</v>
      </c>
      <c r="R33" s="45" t="s">
        <v>53</v>
      </c>
      <c r="S33" s="34">
        <v>27</v>
      </c>
      <c r="T33" s="38">
        <v>538</v>
      </c>
      <c r="U33" s="43">
        <v>2094</v>
      </c>
      <c r="V33" s="46" t="s">
        <v>82</v>
      </c>
      <c r="W33" s="38">
        <v>65</v>
      </c>
      <c r="X33" s="42">
        <v>7.1</v>
      </c>
      <c r="Y33" s="36">
        <v>3</v>
      </c>
      <c r="Z33" s="36">
        <v>73.2</v>
      </c>
      <c r="AA33" s="47">
        <v>1</v>
      </c>
      <c r="AB33" s="48">
        <v>4</v>
      </c>
      <c r="AC33" s="46">
        <v>4</v>
      </c>
      <c r="AD33" s="46">
        <v>3</v>
      </c>
      <c r="AE33" s="46">
        <v>3</v>
      </c>
      <c r="AF33" s="46">
        <v>3</v>
      </c>
      <c r="AG33" s="46">
        <v>3</v>
      </c>
      <c r="AH33" s="46">
        <v>3</v>
      </c>
      <c r="AI33" s="46">
        <v>3</v>
      </c>
      <c r="AJ33" s="46">
        <v>5</v>
      </c>
      <c r="AK33" s="46">
        <v>5</v>
      </c>
      <c r="AL33" s="49"/>
      <c r="AM33" s="49"/>
      <c r="AN33" s="49"/>
      <c r="AO33" s="52"/>
      <c r="AP33" s="52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</row>
    <row r="34" spans="1:101" s="6" customFormat="1" ht="15" customHeight="1">
      <c r="A34" s="34">
        <v>28</v>
      </c>
      <c r="B34" s="35" t="s">
        <v>126</v>
      </c>
      <c r="C34" s="35" t="s">
        <v>127</v>
      </c>
      <c r="D34" s="35" t="s">
        <v>113</v>
      </c>
      <c r="E34" s="35" t="s">
        <v>128</v>
      </c>
      <c r="F34" s="36">
        <v>29.2</v>
      </c>
      <c r="G34" s="38"/>
      <c r="H34" s="38"/>
      <c r="I34" s="39"/>
      <c r="J34" s="38"/>
      <c r="K34" s="40"/>
      <c r="L34" s="41"/>
      <c r="M34" s="42"/>
      <c r="N34" s="43">
        <f t="shared" si="0"/>
        <v>1425270</v>
      </c>
      <c r="O34" s="44">
        <f t="shared" si="2"/>
        <v>43214</v>
      </c>
      <c r="P34" s="35" t="s">
        <v>51</v>
      </c>
      <c r="Q34" s="45" t="s">
        <v>81</v>
      </c>
      <c r="R34" s="45" t="s">
        <v>53</v>
      </c>
      <c r="S34" s="34">
        <v>28</v>
      </c>
      <c r="T34" s="38">
        <v>617</v>
      </c>
      <c r="U34" s="43">
        <v>2310</v>
      </c>
      <c r="V34" s="46" t="s">
        <v>86</v>
      </c>
      <c r="W34" s="38">
        <v>59</v>
      </c>
      <c r="X34" s="42">
        <v>9.5</v>
      </c>
      <c r="Y34" s="36">
        <v>3.9</v>
      </c>
      <c r="Z34" s="36">
        <v>72.2</v>
      </c>
      <c r="AA34" s="47">
        <v>2</v>
      </c>
      <c r="AB34" s="48">
        <v>7</v>
      </c>
      <c r="AC34" s="46">
        <v>4</v>
      </c>
      <c r="AD34" s="46">
        <v>4</v>
      </c>
      <c r="AE34" s="46">
        <v>4</v>
      </c>
      <c r="AF34" s="46">
        <v>4</v>
      </c>
      <c r="AG34" s="46">
        <v>4</v>
      </c>
      <c r="AH34" s="46">
        <v>4</v>
      </c>
      <c r="AI34" s="46">
        <v>3</v>
      </c>
      <c r="AJ34" s="46">
        <v>5</v>
      </c>
      <c r="AK34" s="46">
        <v>5</v>
      </c>
      <c r="AL34" s="49"/>
      <c r="AM34" s="49"/>
      <c r="AN34" s="49"/>
      <c r="AO34" s="52"/>
      <c r="AP34" s="35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</row>
    <row r="35" spans="1:101" s="6" customFormat="1" ht="15" customHeight="1">
      <c r="A35" s="34">
        <v>29</v>
      </c>
      <c r="B35" s="35" t="s">
        <v>59</v>
      </c>
      <c r="C35" s="35" t="s">
        <v>112</v>
      </c>
      <c r="D35" s="35" t="s">
        <v>84</v>
      </c>
      <c r="E35" s="35" t="s">
        <v>88</v>
      </c>
      <c r="F35" s="36">
        <v>30.9</v>
      </c>
      <c r="G35" s="38"/>
      <c r="H35" s="38"/>
      <c r="I35" s="39"/>
      <c r="J35" s="38"/>
      <c r="K35" s="40"/>
      <c r="L35" s="41"/>
      <c r="M35" s="42"/>
      <c r="N35" s="43">
        <f t="shared" si="0"/>
        <v>1729350</v>
      </c>
      <c r="O35" s="44">
        <f t="shared" si="2"/>
        <v>43214</v>
      </c>
      <c r="P35" s="35" t="s">
        <v>129</v>
      </c>
      <c r="Q35" s="45" t="s">
        <v>81</v>
      </c>
      <c r="R35" s="45" t="s">
        <v>53</v>
      </c>
      <c r="S35" s="34">
        <v>29</v>
      </c>
      <c r="T35" s="38">
        <v>630</v>
      </c>
      <c r="U35" s="43">
        <v>2745</v>
      </c>
      <c r="V35" s="46" t="s">
        <v>93</v>
      </c>
      <c r="W35" s="38">
        <v>84</v>
      </c>
      <c r="X35" s="42">
        <v>9.8</v>
      </c>
      <c r="Y35" s="36">
        <v>2.2</v>
      </c>
      <c r="Z35" s="36">
        <v>77.1</v>
      </c>
      <c r="AA35" s="47">
        <v>4</v>
      </c>
      <c r="AB35" s="48">
        <v>11</v>
      </c>
      <c r="AC35" s="46">
        <v>3</v>
      </c>
      <c r="AD35" s="46">
        <v>5</v>
      </c>
      <c r="AE35" s="46">
        <v>5</v>
      </c>
      <c r="AF35" s="46">
        <v>5</v>
      </c>
      <c r="AG35" s="46">
        <v>5</v>
      </c>
      <c r="AH35" s="46">
        <v>5</v>
      </c>
      <c r="AI35" s="46">
        <v>3</v>
      </c>
      <c r="AJ35" s="46">
        <v>5</v>
      </c>
      <c r="AK35" s="46">
        <v>5</v>
      </c>
      <c r="AL35" s="49"/>
      <c r="AM35" s="49"/>
      <c r="AN35" s="49"/>
      <c r="AO35" s="52"/>
      <c r="AP35" s="35" t="s">
        <v>99</v>
      </c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</row>
    <row r="36" spans="1:101" s="6" customFormat="1" ht="15" customHeight="1">
      <c r="A36" s="34">
        <v>30</v>
      </c>
      <c r="B36" s="35" t="s">
        <v>76</v>
      </c>
      <c r="C36" s="35" t="s">
        <v>49</v>
      </c>
      <c r="D36" s="35" t="s">
        <v>130</v>
      </c>
      <c r="E36" s="35" t="s">
        <v>96</v>
      </c>
      <c r="F36" s="36">
        <v>27.5</v>
      </c>
      <c r="G36" s="38"/>
      <c r="H36" s="38"/>
      <c r="I36" s="39"/>
      <c r="J36" s="38"/>
      <c r="K36" s="40"/>
      <c r="L36" s="41"/>
      <c r="M36" s="42"/>
      <c r="N36" s="43">
        <f t="shared" si="0"/>
        <v>1157726</v>
      </c>
      <c r="O36" s="44">
        <f t="shared" si="2"/>
        <v>43214</v>
      </c>
      <c r="P36" s="35" t="s">
        <v>129</v>
      </c>
      <c r="Q36" s="45" t="s">
        <v>81</v>
      </c>
      <c r="R36" s="45" t="s">
        <v>53</v>
      </c>
      <c r="S36" s="34">
        <v>30</v>
      </c>
      <c r="T36" s="38">
        <v>526</v>
      </c>
      <c r="U36" s="43">
        <v>2201</v>
      </c>
      <c r="V36" s="46" t="s">
        <v>86</v>
      </c>
      <c r="W36" s="38">
        <v>68</v>
      </c>
      <c r="X36" s="42">
        <v>8.7</v>
      </c>
      <c r="Y36" s="36">
        <v>3.3</v>
      </c>
      <c r="Z36" s="36">
        <v>74.6</v>
      </c>
      <c r="AA36" s="47" t="s">
        <v>58</v>
      </c>
      <c r="AB36" s="48">
        <v>5</v>
      </c>
      <c r="AC36" s="46">
        <v>4</v>
      </c>
      <c r="AD36" s="46">
        <v>4</v>
      </c>
      <c r="AE36" s="46">
        <v>4</v>
      </c>
      <c r="AF36" s="46">
        <v>4</v>
      </c>
      <c r="AG36" s="46">
        <v>4</v>
      </c>
      <c r="AH36" s="46">
        <v>4</v>
      </c>
      <c r="AI36" s="46">
        <v>3</v>
      </c>
      <c r="AJ36" s="46">
        <v>5</v>
      </c>
      <c r="AK36" s="46">
        <v>5</v>
      </c>
      <c r="AL36" s="45" t="s">
        <v>131</v>
      </c>
      <c r="AM36" s="49"/>
      <c r="AN36" s="49"/>
      <c r="AO36" s="35" t="s">
        <v>132</v>
      </c>
      <c r="AP36" s="35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</row>
    <row r="37" spans="1:101" s="6" customFormat="1" ht="15" customHeight="1">
      <c r="A37" s="34">
        <v>31</v>
      </c>
      <c r="B37" s="35" t="s">
        <v>133</v>
      </c>
      <c r="C37" s="35" t="s">
        <v>87</v>
      </c>
      <c r="D37" s="35" t="s">
        <v>85</v>
      </c>
      <c r="E37" s="35" t="s">
        <v>106</v>
      </c>
      <c r="F37" s="36">
        <v>31.4</v>
      </c>
      <c r="G37" s="38"/>
      <c r="H37" s="38"/>
      <c r="I37" s="39"/>
      <c r="J37" s="38"/>
      <c r="K37" s="40"/>
      <c r="L37" s="41"/>
      <c r="M37" s="42"/>
      <c r="N37" s="43">
        <f t="shared" si="0"/>
        <v>1784752</v>
      </c>
      <c r="O37" s="44">
        <f t="shared" si="2"/>
        <v>43214</v>
      </c>
      <c r="P37" s="35" t="s">
        <v>57</v>
      </c>
      <c r="Q37" s="45" t="s">
        <v>81</v>
      </c>
      <c r="R37" s="45" t="s">
        <v>53</v>
      </c>
      <c r="S37" s="34">
        <v>31</v>
      </c>
      <c r="T37" s="38">
        <v>662</v>
      </c>
      <c r="U37" s="43">
        <v>2696</v>
      </c>
      <c r="V37" s="46" t="s">
        <v>93</v>
      </c>
      <c r="W37" s="38">
        <v>86</v>
      </c>
      <c r="X37" s="42">
        <v>8.8</v>
      </c>
      <c r="Y37" s="36">
        <v>3</v>
      </c>
      <c r="Z37" s="36">
        <v>75.5</v>
      </c>
      <c r="AA37" s="47">
        <v>4</v>
      </c>
      <c r="AB37" s="48">
        <v>11</v>
      </c>
      <c r="AC37" s="46">
        <v>3</v>
      </c>
      <c r="AD37" s="46">
        <v>5</v>
      </c>
      <c r="AE37" s="46">
        <v>5</v>
      </c>
      <c r="AF37" s="46">
        <v>5</v>
      </c>
      <c r="AG37" s="46">
        <v>5</v>
      </c>
      <c r="AH37" s="46">
        <v>5</v>
      </c>
      <c r="AI37" s="46">
        <v>3</v>
      </c>
      <c r="AJ37" s="46">
        <v>5</v>
      </c>
      <c r="AK37" s="46">
        <v>5</v>
      </c>
      <c r="AL37" s="49"/>
      <c r="AM37" s="49"/>
      <c r="AN37" s="49"/>
      <c r="AO37" s="52"/>
      <c r="AP37" s="35" t="s">
        <v>99</v>
      </c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</row>
    <row r="38" spans="1:101" s="6" customFormat="1" ht="15" customHeight="1">
      <c r="A38" s="34">
        <v>32</v>
      </c>
      <c r="B38" s="35" t="s">
        <v>133</v>
      </c>
      <c r="C38" s="35" t="s">
        <v>134</v>
      </c>
      <c r="D38" s="35" t="s">
        <v>116</v>
      </c>
      <c r="E38" s="35" t="s">
        <v>106</v>
      </c>
      <c r="F38" s="36">
        <v>30.5</v>
      </c>
      <c r="G38" s="38"/>
      <c r="H38" s="38"/>
      <c r="I38" s="39"/>
      <c r="J38" s="38"/>
      <c r="K38" s="40"/>
      <c r="L38" s="41"/>
      <c r="M38" s="42"/>
      <c r="N38" s="43">
        <f t="shared" si="0"/>
        <v>1542775</v>
      </c>
      <c r="O38" s="44">
        <f t="shared" si="2"/>
        <v>43214</v>
      </c>
      <c r="P38" s="35" t="s">
        <v>107</v>
      </c>
      <c r="Q38" s="45" t="s">
        <v>81</v>
      </c>
      <c r="R38" s="45" t="s">
        <v>53</v>
      </c>
      <c r="S38" s="34">
        <v>32</v>
      </c>
      <c r="T38" s="38">
        <v>611</v>
      </c>
      <c r="U38" s="43">
        <v>2525</v>
      </c>
      <c r="V38" s="46" t="s">
        <v>93</v>
      </c>
      <c r="W38" s="38">
        <v>84</v>
      </c>
      <c r="X38" s="42">
        <v>8.7</v>
      </c>
      <c r="Y38" s="36">
        <v>2.1</v>
      </c>
      <c r="Z38" s="36">
        <v>76.6</v>
      </c>
      <c r="AA38" s="47" t="s">
        <v>98</v>
      </c>
      <c r="AB38" s="48">
        <v>9</v>
      </c>
      <c r="AC38" s="46">
        <v>4</v>
      </c>
      <c r="AD38" s="46">
        <v>5</v>
      </c>
      <c r="AE38" s="46">
        <v>5</v>
      </c>
      <c r="AF38" s="46">
        <v>5</v>
      </c>
      <c r="AG38" s="46">
        <v>5</v>
      </c>
      <c r="AH38" s="46">
        <v>5</v>
      </c>
      <c r="AI38" s="46">
        <v>3</v>
      </c>
      <c r="AJ38" s="46">
        <v>5</v>
      </c>
      <c r="AK38" s="46">
        <v>5</v>
      </c>
      <c r="AL38" s="49"/>
      <c r="AM38" s="49"/>
      <c r="AN38" s="49"/>
      <c r="AO38" s="52"/>
      <c r="AP38" s="52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</row>
    <row r="39" spans="1:101" s="6" customFormat="1" ht="15" customHeight="1">
      <c r="A39" s="34">
        <v>33</v>
      </c>
      <c r="B39" s="35" t="s">
        <v>133</v>
      </c>
      <c r="C39" s="35" t="s">
        <v>108</v>
      </c>
      <c r="D39" s="35" t="s">
        <v>84</v>
      </c>
      <c r="E39" s="35" t="s">
        <v>135</v>
      </c>
      <c r="F39" s="36">
        <v>30.9</v>
      </c>
      <c r="G39" s="38"/>
      <c r="H39" s="38"/>
      <c r="I39" s="39"/>
      <c r="J39" s="38"/>
      <c r="K39" s="40"/>
      <c r="L39" s="41"/>
      <c r="M39" s="42"/>
      <c r="N39" s="43">
        <f t="shared" si="0"/>
        <v>1398132</v>
      </c>
      <c r="O39" s="44">
        <f t="shared" si="2"/>
        <v>43214</v>
      </c>
      <c r="P39" s="35" t="s">
        <v>107</v>
      </c>
      <c r="Q39" s="45" t="s">
        <v>81</v>
      </c>
      <c r="R39" s="45" t="s">
        <v>53</v>
      </c>
      <c r="S39" s="34">
        <v>33</v>
      </c>
      <c r="T39" s="38">
        <v>547</v>
      </c>
      <c r="U39" s="43">
        <v>2556</v>
      </c>
      <c r="V39" s="46" t="s">
        <v>93</v>
      </c>
      <c r="W39" s="38">
        <v>65</v>
      </c>
      <c r="X39" s="42">
        <v>8.6</v>
      </c>
      <c r="Y39" s="36">
        <v>3.3</v>
      </c>
      <c r="Z39" s="36">
        <v>73.8</v>
      </c>
      <c r="AA39" s="47" t="s">
        <v>98</v>
      </c>
      <c r="AB39" s="48">
        <v>9</v>
      </c>
      <c r="AC39" s="46">
        <v>3</v>
      </c>
      <c r="AD39" s="46">
        <v>5</v>
      </c>
      <c r="AE39" s="46">
        <v>5</v>
      </c>
      <c r="AF39" s="46">
        <v>5</v>
      </c>
      <c r="AG39" s="46">
        <v>5</v>
      </c>
      <c r="AH39" s="46">
        <v>5</v>
      </c>
      <c r="AI39" s="46">
        <v>3</v>
      </c>
      <c r="AJ39" s="46">
        <v>5</v>
      </c>
      <c r="AK39" s="46">
        <v>5</v>
      </c>
      <c r="AL39" s="49"/>
      <c r="AM39" s="49"/>
      <c r="AN39" s="49"/>
      <c r="AO39" s="52"/>
      <c r="AP39" s="52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</row>
    <row r="40" spans="1:101" s="6" customFormat="1" ht="15" customHeight="1">
      <c r="A40" s="34">
        <v>34</v>
      </c>
      <c r="B40" s="35" t="s">
        <v>133</v>
      </c>
      <c r="C40" s="35" t="s">
        <v>136</v>
      </c>
      <c r="D40" s="35" t="s">
        <v>108</v>
      </c>
      <c r="E40" s="35" t="s">
        <v>113</v>
      </c>
      <c r="F40" s="36">
        <v>29.8</v>
      </c>
      <c r="G40" s="38"/>
      <c r="H40" s="38"/>
      <c r="I40" s="39"/>
      <c r="J40" s="38"/>
      <c r="K40" s="40"/>
      <c r="L40" s="41"/>
      <c r="M40" s="42"/>
      <c r="N40" s="43">
        <f t="shared" si="0"/>
        <v>1668364</v>
      </c>
      <c r="O40" s="44">
        <f t="shared" si="2"/>
        <v>43214</v>
      </c>
      <c r="P40" s="35" t="s">
        <v>107</v>
      </c>
      <c r="Q40" s="45" t="s">
        <v>81</v>
      </c>
      <c r="R40" s="45" t="s">
        <v>53</v>
      </c>
      <c r="S40" s="34">
        <v>34</v>
      </c>
      <c r="T40" s="38">
        <v>631</v>
      </c>
      <c r="U40" s="43">
        <v>2644</v>
      </c>
      <c r="V40" s="46" t="s">
        <v>93</v>
      </c>
      <c r="W40" s="38">
        <v>70</v>
      </c>
      <c r="X40" s="42">
        <v>9</v>
      </c>
      <c r="Y40" s="36">
        <v>2.6</v>
      </c>
      <c r="Z40" s="36">
        <v>74.2</v>
      </c>
      <c r="AA40" s="47">
        <v>4</v>
      </c>
      <c r="AB40" s="48">
        <v>11</v>
      </c>
      <c r="AC40" s="46">
        <v>3</v>
      </c>
      <c r="AD40" s="46">
        <v>5</v>
      </c>
      <c r="AE40" s="46">
        <v>5</v>
      </c>
      <c r="AF40" s="46">
        <v>5</v>
      </c>
      <c r="AG40" s="46">
        <v>5</v>
      </c>
      <c r="AH40" s="46">
        <v>5</v>
      </c>
      <c r="AI40" s="46">
        <v>3</v>
      </c>
      <c r="AJ40" s="46">
        <v>5</v>
      </c>
      <c r="AK40" s="46">
        <v>5</v>
      </c>
      <c r="AL40" s="49"/>
      <c r="AM40" s="49"/>
      <c r="AN40" s="49"/>
      <c r="AO40" s="52"/>
      <c r="AP40" s="52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</row>
    <row r="41" spans="1:101" s="6" customFormat="1" ht="15" customHeight="1">
      <c r="A41" s="34">
        <v>35</v>
      </c>
      <c r="B41" s="35" t="s">
        <v>59</v>
      </c>
      <c r="C41" s="35" t="s">
        <v>87</v>
      </c>
      <c r="D41" s="35" t="s">
        <v>85</v>
      </c>
      <c r="E41" s="35" t="s">
        <v>137</v>
      </c>
      <c r="F41" s="36">
        <v>31.5</v>
      </c>
      <c r="G41" s="38"/>
      <c r="H41" s="38"/>
      <c r="I41" s="39"/>
      <c r="J41" s="38"/>
      <c r="K41" s="40"/>
      <c r="L41" s="41"/>
      <c r="M41" s="42"/>
      <c r="N41" s="43">
        <f t="shared" si="0"/>
        <v>1093400</v>
      </c>
      <c r="O41" s="44">
        <f t="shared" si="2"/>
        <v>43214</v>
      </c>
      <c r="P41" s="35" t="s">
        <v>107</v>
      </c>
      <c r="Q41" s="45" t="s">
        <v>81</v>
      </c>
      <c r="R41" s="45" t="s">
        <v>53</v>
      </c>
      <c r="S41" s="34">
        <v>35</v>
      </c>
      <c r="T41" s="38">
        <v>497</v>
      </c>
      <c r="U41" s="43">
        <v>2200</v>
      </c>
      <c r="V41" s="46" t="s">
        <v>86</v>
      </c>
      <c r="W41" s="38">
        <v>79</v>
      </c>
      <c r="X41" s="42">
        <v>7.8</v>
      </c>
      <c r="Y41" s="36">
        <v>2.4</v>
      </c>
      <c r="Z41" s="36">
        <v>76.5</v>
      </c>
      <c r="AA41" s="47">
        <v>2</v>
      </c>
      <c r="AB41" s="48">
        <v>7</v>
      </c>
      <c r="AC41" s="46">
        <v>4</v>
      </c>
      <c r="AD41" s="46">
        <v>4</v>
      </c>
      <c r="AE41" s="46">
        <v>4</v>
      </c>
      <c r="AF41" s="46">
        <v>4</v>
      </c>
      <c r="AG41" s="46">
        <v>4</v>
      </c>
      <c r="AH41" s="46">
        <v>4</v>
      </c>
      <c r="AI41" s="46">
        <v>3</v>
      </c>
      <c r="AJ41" s="46">
        <v>5</v>
      </c>
      <c r="AK41" s="46">
        <v>5</v>
      </c>
      <c r="AL41" s="45" t="s">
        <v>138</v>
      </c>
      <c r="AM41" s="49"/>
      <c r="AN41" s="49"/>
      <c r="AO41" s="35" t="s">
        <v>132</v>
      </c>
      <c r="AP41" s="52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</row>
    <row r="42" spans="1:101" s="6" customFormat="1" ht="15" customHeight="1">
      <c r="A42" s="34">
        <v>36</v>
      </c>
      <c r="B42" s="35" t="s">
        <v>59</v>
      </c>
      <c r="C42" s="35" t="s">
        <v>89</v>
      </c>
      <c r="D42" s="35" t="s">
        <v>125</v>
      </c>
      <c r="E42" s="35" t="s">
        <v>106</v>
      </c>
      <c r="F42" s="36">
        <v>31</v>
      </c>
      <c r="G42" s="38"/>
      <c r="H42" s="38"/>
      <c r="I42" s="39"/>
      <c r="J42" s="38"/>
      <c r="K42" s="40"/>
      <c r="L42" s="41"/>
      <c r="M42" s="42"/>
      <c r="N42" s="43">
        <f t="shared" si="0"/>
        <v>1213246</v>
      </c>
      <c r="O42" s="44">
        <f t="shared" si="2"/>
        <v>43214</v>
      </c>
      <c r="P42" s="35" t="s">
        <v>107</v>
      </c>
      <c r="Q42" s="45" t="s">
        <v>81</v>
      </c>
      <c r="R42" s="45" t="s">
        <v>53</v>
      </c>
      <c r="S42" s="34">
        <v>36</v>
      </c>
      <c r="T42" s="38">
        <v>547</v>
      </c>
      <c r="U42" s="43">
        <v>2218</v>
      </c>
      <c r="V42" s="46" t="s">
        <v>86</v>
      </c>
      <c r="W42" s="38">
        <v>76</v>
      </c>
      <c r="X42" s="42">
        <v>7.9</v>
      </c>
      <c r="Y42" s="36">
        <v>3.5</v>
      </c>
      <c r="Z42" s="36">
        <v>74.6</v>
      </c>
      <c r="AA42" s="47">
        <v>2</v>
      </c>
      <c r="AB42" s="48">
        <v>7</v>
      </c>
      <c r="AC42" s="46">
        <v>3</v>
      </c>
      <c r="AD42" s="46">
        <v>5</v>
      </c>
      <c r="AE42" s="46">
        <v>5</v>
      </c>
      <c r="AF42" s="46">
        <v>4</v>
      </c>
      <c r="AG42" s="46">
        <v>5</v>
      </c>
      <c r="AH42" s="46">
        <v>4</v>
      </c>
      <c r="AI42" s="46">
        <v>3</v>
      </c>
      <c r="AJ42" s="46">
        <v>5</v>
      </c>
      <c r="AK42" s="46">
        <v>5</v>
      </c>
      <c r="AL42" s="45"/>
      <c r="AM42" s="49"/>
      <c r="AN42" s="49"/>
      <c r="AO42" s="35"/>
      <c r="AP42" s="52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</row>
    <row r="43" spans="1:101" s="6" customFormat="1" ht="15" customHeight="1">
      <c r="A43" s="34">
        <v>37</v>
      </c>
      <c r="B43" s="35" t="s">
        <v>59</v>
      </c>
      <c r="C43" s="35" t="s">
        <v>89</v>
      </c>
      <c r="D43" s="35" t="s">
        <v>84</v>
      </c>
      <c r="E43" s="35" t="s">
        <v>139</v>
      </c>
      <c r="F43" s="36">
        <v>29.6</v>
      </c>
      <c r="G43" s="38"/>
      <c r="H43" s="38"/>
      <c r="I43" s="39"/>
      <c r="J43" s="38"/>
      <c r="K43" s="40"/>
      <c r="L43" s="41"/>
      <c r="M43" s="42"/>
      <c r="N43" s="43">
        <f t="shared" si="0"/>
        <v>1194182</v>
      </c>
      <c r="O43" s="44">
        <f t="shared" si="2"/>
        <v>43214</v>
      </c>
      <c r="P43" s="35" t="s">
        <v>107</v>
      </c>
      <c r="Q43" s="45" t="s">
        <v>81</v>
      </c>
      <c r="R43" s="45" t="s">
        <v>53</v>
      </c>
      <c r="S43" s="34">
        <v>37</v>
      </c>
      <c r="T43" s="38">
        <v>527</v>
      </c>
      <c r="U43" s="43">
        <v>2266</v>
      </c>
      <c r="V43" s="46" t="s">
        <v>86</v>
      </c>
      <c r="W43" s="38">
        <v>72</v>
      </c>
      <c r="X43" s="42">
        <v>8.5</v>
      </c>
      <c r="Y43" s="36">
        <v>4</v>
      </c>
      <c r="Z43" s="36">
        <v>74.2</v>
      </c>
      <c r="AA43" s="47">
        <v>2</v>
      </c>
      <c r="AB43" s="48">
        <v>7</v>
      </c>
      <c r="AC43" s="46">
        <v>4</v>
      </c>
      <c r="AD43" s="46">
        <v>4</v>
      </c>
      <c r="AE43" s="46">
        <v>4</v>
      </c>
      <c r="AF43" s="46">
        <v>4</v>
      </c>
      <c r="AG43" s="46">
        <v>5</v>
      </c>
      <c r="AH43" s="46">
        <v>4</v>
      </c>
      <c r="AI43" s="46">
        <v>3</v>
      </c>
      <c r="AJ43" s="46">
        <v>5</v>
      </c>
      <c r="AK43" s="46">
        <v>5</v>
      </c>
      <c r="AL43" s="49"/>
      <c r="AM43" s="49"/>
      <c r="AN43" s="49"/>
      <c r="AO43" s="52"/>
      <c r="AP43" s="35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</row>
    <row r="44" spans="1:101" s="6" customFormat="1" ht="15" customHeight="1">
      <c r="A44" s="34">
        <v>38</v>
      </c>
      <c r="B44" s="35" t="s">
        <v>76</v>
      </c>
      <c r="C44" s="35" t="s">
        <v>112</v>
      </c>
      <c r="D44" s="35" t="s">
        <v>113</v>
      </c>
      <c r="E44" s="35" t="s">
        <v>119</v>
      </c>
      <c r="F44" s="36">
        <v>31.4</v>
      </c>
      <c r="G44" s="38"/>
      <c r="H44" s="38"/>
      <c r="I44" s="39"/>
      <c r="J44" s="38"/>
      <c r="K44" s="40"/>
      <c r="L44" s="41"/>
      <c r="M44" s="42"/>
      <c r="N44" s="43">
        <f t="shared" si="0"/>
        <v>1468038</v>
      </c>
      <c r="O44" s="44">
        <f t="shared" si="2"/>
        <v>43214</v>
      </c>
      <c r="P44" s="35" t="s">
        <v>64</v>
      </c>
      <c r="Q44" s="45" t="s">
        <v>81</v>
      </c>
      <c r="R44" s="45" t="s">
        <v>53</v>
      </c>
      <c r="S44" s="34">
        <v>38</v>
      </c>
      <c r="T44" s="38">
        <v>638</v>
      </c>
      <c r="U44" s="43">
        <v>2301</v>
      </c>
      <c r="V44" s="46" t="s">
        <v>93</v>
      </c>
      <c r="W44" s="38">
        <v>69</v>
      </c>
      <c r="X44" s="42">
        <v>9.7</v>
      </c>
      <c r="Y44" s="36">
        <v>3.1</v>
      </c>
      <c r="Z44" s="36">
        <v>74.1</v>
      </c>
      <c r="AA44" s="47" t="s">
        <v>101</v>
      </c>
      <c r="AB44" s="48">
        <v>8</v>
      </c>
      <c r="AC44" s="46">
        <v>4</v>
      </c>
      <c r="AD44" s="46">
        <v>5</v>
      </c>
      <c r="AE44" s="46">
        <v>5</v>
      </c>
      <c r="AF44" s="46">
        <v>5</v>
      </c>
      <c r="AG44" s="46">
        <v>5</v>
      </c>
      <c r="AH44" s="46">
        <v>5</v>
      </c>
      <c r="AI44" s="46">
        <v>3</v>
      </c>
      <c r="AJ44" s="46">
        <v>5</v>
      </c>
      <c r="AK44" s="46">
        <v>5</v>
      </c>
      <c r="AL44" s="49"/>
      <c r="AM44" s="49"/>
      <c r="AN44" s="49"/>
      <c r="AO44" s="52"/>
      <c r="AP44" s="52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</row>
    <row r="45" spans="1:101" s="6" customFormat="1" ht="15" customHeight="1">
      <c r="A45" s="34">
        <v>39</v>
      </c>
      <c r="B45" s="35" t="s">
        <v>48</v>
      </c>
      <c r="C45" s="35" t="s">
        <v>87</v>
      </c>
      <c r="D45" s="35" t="s">
        <v>106</v>
      </c>
      <c r="E45" s="35" t="s">
        <v>85</v>
      </c>
      <c r="F45" s="36">
        <v>29.8</v>
      </c>
      <c r="G45" s="38"/>
      <c r="H45" s="38"/>
      <c r="I45" s="39"/>
      <c r="J45" s="38"/>
      <c r="K45" s="40"/>
      <c r="L45" s="41"/>
      <c r="M45" s="42"/>
      <c r="N45" s="43">
        <f t="shared" si="0"/>
        <v>1134056</v>
      </c>
      <c r="O45" s="44">
        <f t="shared" si="2"/>
        <v>43214</v>
      </c>
      <c r="P45" s="35" t="s">
        <v>64</v>
      </c>
      <c r="Q45" s="45" t="s">
        <v>81</v>
      </c>
      <c r="R45" s="45" t="s">
        <v>53</v>
      </c>
      <c r="S45" s="34">
        <v>39</v>
      </c>
      <c r="T45" s="38">
        <v>539</v>
      </c>
      <c r="U45" s="43">
        <v>2104</v>
      </c>
      <c r="V45" s="46" t="s">
        <v>86</v>
      </c>
      <c r="W45" s="38">
        <v>63</v>
      </c>
      <c r="X45" s="42">
        <v>8.5</v>
      </c>
      <c r="Y45" s="36">
        <v>4.2</v>
      </c>
      <c r="Z45" s="36">
        <v>72.7</v>
      </c>
      <c r="AA45" s="47" t="s">
        <v>55</v>
      </c>
      <c r="AB45" s="48">
        <v>6</v>
      </c>
      <c r="AC45" s="46">
        <v>4</v>
      </c>
      <c r="AD45" s="46">
        <v>4</v>
      </c>
      <c r="AE45" s="46">
        <v>4</v>
      </c>
      <c r="AF45" s="46">
        <v>4</v>
      </c>
      <c r="AG45" s="46">
        <v>4</v>
      </c>
      <c r="AH45" s="46">
        <v>4</v>
      </c>
      <c r="AI45" s="46">
        <v>3</v>
      </c>
      <c r="AJ45" s="46">
        <v>5</v>
      </c>
      <c r="AK45" s="46">
        <v>5</v>
      </c>
      <c r="AL45" s="49"/>
      <c r="AM45" s="49"/>
      <c r="AN45" s="49"/>
      <c r="AO45" s="52"/>
      <c r="AP45" s="35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</row>
    <row r="46" spans="1:101" s="6" customFormat="1" ht="15" customHeight="1">
      <c r="A46" s="34">
        <v>40</v>
      </c>
      <c r="B46" s="35" t="s">
        <v>140</v>
      </c>
      <c r="C46" s="35" t="s">
        <v>89</v>
      </c>
      <c r="D46" s="35" t="s">
        <v>108</v>
      </c>
      <c r="E46" s="35" t="s">
        <v>85</v>
      </c>
      <c r="F46" s="36">
        <v>30.1</v>
      </c>
      <c r="G46" s="38"/>
      <c r="H46" s="38"/>
      <c r="I46" s="39"/>
      <c r="J46" s="38"/>
      <c r="K46" s="40"/>
      <c r="L46" s="41"/>
      <c r="M46" s="42"/>
      <c r="N46" s="43">
        <f t="shared" si="0"/>
        <v>1367072</v>
      </c>
      <c r="O46" s="44">
        <f t="shared" si="2"/>
        <v>43214</v>
      </c>
      <c r="P46" s="35" t="s">
        <v>64</v>
      </c>
      <c r="Q46" s="45" t="s">
        <v>81</v>
      </c>
      <c r="R46" s="45" t="s">
        <v>53</v>
      </c>
      <c r="S46" s="34">
        <v>40</v>
      </c>
      <c r="T46" s="38">
        <v>544</v>
      </c>
      <c r="U46" s="43">
        <v>2513</v>
      </c>
      <c r="V46" s="46" t="s">
        <v>93</v>
      </c>
      <c r="W46" s="38">
        <v>78</v>
      </c>
      <c r="X46" s="42">
        <v>9</v>
      </c>
      <c r="Y46" s="36">
        <v>1.5</v>
      </c>
      <c r="Z46" s="36">
        <v>77.4</v>
      </c>
      <c r="AA46" s="47" t="s">
        <v>101</v>
      </c>
      <c r="AB46" s="48">
        <v>8</v>
      </c>
      <c r="AC46" s="46">
        <v>4</v>
      </c>
      <c r="AD46" s="46">
        <v>5</v>
      </c>
      <c r="AE46" s="46">
        <v>5</v>
      </c>
      <c r="AF46" s="46">
        <v>5</v>
      </c>
      <c r="AG46" s="46">
        <v>5</v>
      </c>
      <c r="AH46" s="46">
        <v>5</v>
      </c>
      <c r="AI46" s="46">
        <v>3</v>
      </c>
      <c r="AJ46" s="46">
        <v>5</v>
      </c>
      <c r="AK46" s="46">
        <v>5</v>
      </c>
      <c r="AL46" s="45"/>
      <c r="AM46" s="49"/>
      <c r="AN46" s="49"/>
      <c r="AO46" s="35"/>
      <c r="AP46" s="52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</row>
    <row r="47" spans="1:101" s="6" customFormat="1" ht="15" customHeight="1">
      <c r="A47" s="34">
        <v>41</v>
      </c>
      <c r="B47" s="35" t="s">
        <v>48</v>
      </c>
      <c r="C47" s="35" t="s">
        <v>87</v>
      </c>
      <c r="D47" s="35" t="s">
        <v>106</v>
      </c>
      <c r="E47" s="35" t="s">
        <v>85</v>
      </c>
      <c r="F47" s="36">
        <v>31.2</v>
      </c>
      <c r="G47" s="38"/>
      <c r="H47" s="38"/>
      <c r="I47" s="39"/>
      <c r="J47" s="38"/>
      <c r="K47" s="40"/>
      <c r="L47" s="41"/>
      <c r="M47" s="42"/>
      <c r="N47" s="43">
        <f t="shared" si="0"/>
        <v>1482080</v>
      </c>
      <c r="O47" s="44">
        <f t="shared" si="2"/>
        <v>43214</v>
      </c>
      <c r="P47" s="35" t="s">
        <v>64</v>
      </c>
      <c r="Q47" s="45" t="s">
        <v>81</v>
      </c>
      <c r="R47" s="45" t="s">
        <v>53</v>
      </c>
      <c r="S47" s="34">
        <v>41</v>
      </c>
      <c r="T47" s="38">
        <v>628</v>
      </c>
      <c r="U47" s="43">
        <v>2360</v>
      </c>
      <c r="V47" s="46" t="s">
        <v>93</v>
      </c>
      <c r="W47" s="38">
        <v>64</v>
      </c>
      <c r="X47" s="42">
        <v>9.2</v>
      </c>
      <c r="Y47" s="36">
        <v>3.2</v>
      </c>
      <c r="Z47" s="36">
        <v>73.2</v>
      </c>
      <c r="AA47" s="47" t="s">
        <v>101</v>
      </c>
      <c r="AB47" s="48">
        <v>8</v>
      </c>
      <c r="AC47" s="46">
        <v>3</v>
      </c>
      <c r="AD47" s="46">
        <v>5</v>
      </c>
      <c r="AE47" s="46">
        <v>5</v>
      </c>
      <c r="AF47" s="46">
        <v>5</v>
      </c>
      <c r="AG47" s="46">
        <v>5</v>
      </c>
      <c r="AH47" s="46">
        <v>5</v>
      </c>
      <c r="AI47" s="46">
        <v>3</v>
      </c>
      <c r="AJ47" s="46">
        <v>5</v>
      </c>
      <c r="AK47" s="46">
        <v>5</v>
      </c>
      <c r="AL47" s="49"/>
      <c r="AM47" s="49"/>
      <c r="AN47" s="49"/>
      <c r="AO47" s="52"/>
      <c r="AP47" s="52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</row>
    <row r="48" spans="1:101" s="6" customFormat="1" ht="15" customHeight="1">
      <c r="A48" s="34">
        <v>42</v>
      </c>
      <c r="B48" s="35" t="s">
        <v>59</v>
      </c>
      <c r="C48" s="35" t="s">
        <v>87</v>
      </c>
      <c r="D48" s="35" t="s">
        <v>78</v>
      </c>
      <c r="E48" s="35" t="s">
        <v>116</v>
      </c>
      <c r="F48" s="36">
        <v>31.2</v>
      </c>
      <c r="G48" s="38"/>
      <c r="H48" s="38"/>
      <c r="I48" s="39"/>
      <c r="J48" s="38"/>
      <c r="K48" s="40"/>
      <c r="L48" s="41"/>
      <c r="M48" s="42"/>
      <c r="N48" s="43">
        <f t="shared" si="0"/>
        <v>1445564</v>
      </c>
      <c r="O48" s="44">
        <f t="shared" si="2"/>
        <v>43214</v>
      </c>
      <c r="P48" s="35" t="s">
        <v>64</v>
      </c>
      <c r="Q48" s="45" t="s">
        <v>81</v>
      </c>
      <c r="R48" s="45" t="s">
        <v>53</v>
      </c>
      <c r="S48" s="34">
        <v>42</v>
      </c>
      <c r="T48" s="38">
        <v>566</v>
      </c>
      <c r="U48" s="43">
        <v>2554</v>
      </c>
      <c r="V48" s="46" t="s">
        <v>93</v>
      </c>
      <c r="W48" s="38">
        <v>75</v>
      </c>
      <c r="X48" s="42">
        <v>8.9</v>
      </c>
      <c r="Y48" s="36">
        <v>2.4</v>
      </c>
      <c r="Z48" s="36">
        <v>75.9</v>
      </c>
      <c r="AA48" s="47">
        <v>3</v>
      </c>
      <c r="AB48" s="48">
        <v>10</v>
      </c>
      <c r="AC48" s="46">
        <v>4</v>
      </c>
      <c r="AD48" s="46">
        <v>5</v>
      </c>
      <c r="AE48" s="46">
        <v>5</v>
      </c>
      <c r="AF48" s="46">
        <v>5</v>
      </c>
      <c r="AG48" s="46">
        <v>5</v>
      </c>
      <c r="AH48" s="46">
        <v>5</v>
      </c>
      <c r="AI48" s="46">
        <v>3</v>
      </c>
      <c r="AJ48" s="46">
        <v>5</v>
      </c>
      <c r="AK48" s="46">
        <v>5</v>
      </c>
      <c r="AL48" s="49"/>
      <c r="AM48" s="49"/>
      <c r="AN48" s="49"/>
      <c r="AO48" s="52"/>
      <c r="AP48" s="52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</row>
    <row r="49" spans="1:101" s="6" customFormat="1" ht="15" customHeight="1">
      <c r="A49" s="34">
        <v>43</v>
      </c>
      <c r="B49" s="35" t="s">
        <v>141</v>
      </c>
      <c r="C49" s="35" t="s">
        <v>78</v>
      </c>
      <c r="D49" s="35" t="s">
        <v>142</v>
      </c>
      <c r="E49" s="35" t="s">
        <v>85</v>
      </c>
      <c r="F49" s="36">
        <v>27.8</v>
      </c>
      <c r="G49" s="38"/>
      <c r="H49" s="38"/>
      <c r="I49" s="39"/>
      <c r="J49" s="38"/>
      <c r="K49" s="40"/>
      <c r="L49" s="41"/>
      <c r="M49" s="42"/>
      <c r="N49" s="43">
        <f t="shared" si="0"/>
        <v>1146512</v>
      </c>
      <c r="O49" s="44">
        <f t="shared" si="2"/>
        <v>43214</v>
      </c>
      <c r="P49" s="35" t="s">
        <v>64</v>
      </c>
      <c r="Q49" s="45" t="s">
        <v>81</v>
      </c>
      <c r="R49" s="45" t="s">
        <v>53</v>
      </c>
      <c r="S49" s="34">
        <v>43</v>
      </c>
      <c r="T49" s="38">
        <v>524</v>
      </c>
      <c r="U49" s="43">
        <v>2188</v>
      </c>
      <c r="V49" s="46" t="s">
        <v>86</v>
      </c>
      <c r="W49" s="38">
        <v>61</v>
      </c>
      <c r="X49" s="42">
        <v>7.8</v>
      </c>
      <c r="Y49" s="36">
        <v>2.9</v>
      </c>
      <c r="Z49" s="36">
        <v>73.4</v>
      </c>
      <c r="AA49" s="47" t="s">
        <v>58</v>
      </c>
      <c r="AB49" s="48">
        <v>5</v>
      </c>
      <c r="AC49" s="46">
        <v>4</v>
      </c>
      <c r="AD49" s="46">
        <v>4</v>
      </c>
      <c r="AE49" s="46">
        <v>4</v>
      </c>
      <c r="AF49" s="46">
        <v>4</v>
      </c>
      <c r="AG49" s="46">
        <v>4</v>
      </c>
      <c r="AH49" s="46">
        <v>4</v>
      </c>
      <c r="AI49" s="46">
        <v>3</v>
      </c>
      <c r="AJ49" s="46">
        <v>5</v>
      </c>
      <c r="AK49" s="46">
        <v>5</v>
      </c>
      <c r="AL49" s="49"/>
      <c r="AM49" s="49"/>
      <c r="AN49" s="49"/>
      <c r="AO49" s="52"/>
      <c r="AP49" s="52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</row>
    <row r="50" spans="1:101" s="6" customFormat="1" ht="15" customHeight="1">
      <c r="A50" s="34">
        <v>44</v>
      </c>
      <c r="B50" s="35" t="s">
        <v>76</v>
      </c>
      <c r="C50" s="35" t="s">
        <v>143</v>
      </c>
      <c r="D50" s="35" t="s">
        <v>144</v>
      </c>
      <c r="E50" s="35" t="s">
        <v>145</v>
      </c>
      <c r="F50" s="36">
        <v>31.6</v>
      </c>
      <c r="G50" s="38"/>
      <c r="H50" s="38"/>
      <c r="I50" s="39"/>
      <c r="J50" s="38"/>
      <c r="K50" s="40"/>
      <c r="L50" s="41"/>
      <c r="M50" s="42"/>
      <c r="N50" s="43">
        <f t="shared" si="0"/>
        <v>1562327</v>
      </c>
      <c r="O50" s="44">
        <f t="shared" si="2"/>
        <v>43214</v>
      </c>
      <c r="P50" s="35" t="s">
        <v>70</v>
      </c>
      <c r="Q50" s="45" t="s">
        <v>81</v>
      </c>
      <c r="R50" s="45" t="s">
        <v>53</v>
      </c>
      <c r="S50" s="34">
        <v>44</v>
      </c>
      <c r="T50" s="38">
        <v>611</v>
      </c>
      <c r="U50" s="43">
        <v>2557</v>
      </c>
      <c r="V50" s="46" t="s">
        <v>93</v>
      </c>
      <c r="W50" s="38">
        <v>74</v>
      </c>
      <c r="X50" s="42">
        <v>8.3</v>
      </c>
      <c r="Y50" s="36">
        <v>3.2</v>
      </c>
      <c r="Z50" s="36">
        <v>74.1</v>
      </c>
      <c r="AA50" s="47" t="s">
        <v>98</v>
      </c>
      <c r="AB50" s="48">
        <v>9</v>
      </c>
      <c r="AC50" s="46">
        <v>4</v>
      </c>
      <c r="AD50" s="46">
        <v>5</v>
      </c>
      <c r="AE50" s="46">
        <v>5</v>
      </c>
      <c r="AF50" s="46">
        <v>5</v>
      </c>
      <c r="AG50" s="46">
        <v>5</v>
      </c>
      <c r="AH50" s="46">
        <v>5</v>
      </c>
      <c r="AI50" s="46">
        <v>3</v>
      </c>
      <c r="AJ50" s="46">
        <v>5</v>
      </c>
      <c r="AK50" s="46">
        <v>5</v>
      </c>
      <c r="AL50" s="49"/>
      <c r="AM50" s="49"/>
      <c r="AN50" s="49"/>
      <c r="AO50" s="52"/>
      <c r="AP50" s="35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</row>
    <row r="51" spans="1:101" s="6" customFormat="1" ht="15" customHeight="1">
      <c r="A51" s="34">
        <v>45</v>
      </c>
      <c r="B51" s="35" t="s">
        <v>146</v>
      </c>
      <c r="C51" s="35" t="s">
        <v>95</v>
      </c>
      <c r="D51" s="35" t="s">
        <v>88</v>
      </c>
      <c r="E51" s="35" t="s">
        <v>147</v>
      </c>
      <c r="F51" s="36">
        <v>33.4</v>
      </c>
      <c r="G51" s="38"/>
      <c r="H51" s="38"/>
      <c r="I51" s="39"/>
      <c r="J51" s="38"/>
      <c r="K51" s="40"/>
      <c r="L51" s="41"/>
      <c r="M51" s="42"/>
      <c r="N51" s="43">
        <f t="shared" si="0"/>
        <v>1084468</v>
      </c>
      <c r="O51" s="44">
        <f t="shared" si="2"/>
        <v>43214</v>
      </c>
      <c r="P51" s="35" t="s">
        <v>70</v>
      </c>
      <c r="Q51" s="45" t="s">
        <v>81</v>
      </c>
      <c r="R51" s="45" t="s">
        <v>53</v>
      </c>
      <c r="S51" s="34">
        <v>45</v>
      </c>
      <c r="T51" s="38">
        <v>503</v>
      </c>
      <c r="U51" s="43">
        <v>2156</v>
      </c>
      <c r="V51" s="46" t="s">
        <v>86</v>
      </c>
      <c r="W51" s="38">
        <v>68</v>
      </c>
      <c r="X51" s="42">
        <v>8.2</v>
      </c>
      <c r="Y51" s="36">
        <v>3</v>
      </c>
      <c r="Z51" s="36">
        <v>74.7</v>
      </c>
      <c r="AA51" s="47" t="s">
        <v>55</v>
      </c>
      <c r="AB51" s="48">
        <v>6</v>
      </c>
      <c r="AC51" s="46">
        <v>4</v>
      </c>
      <c r="AD51" s="46">
        <v>4</v>
      </c>
      <c r="AE51" s="46">
        <v>4</v>
      </c>
      <c r="AF51" s="46">
        <v>4</v>
      </c>
      <c r="AG51" s="46">
        <v>4</v>
      </c>
      <c r="AH51" s="46">
        <v>4</v>
      </c>
      <c r="AI51" s="46">
        <v>3</v>
      </c>
      <c r="AJ51" s="46">
        <v>5</v>
      </c>
      <c r="AK51" s="46">
        <v>5</v>
      </c>
      <c r="AL51" s="49"/>
      <c r="AM51" s="49"/>
      <c r="AN51" s="49"/>
      <c r="AO51" s="52"/>
      <c r="AP51" s="52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</row>
    <row r="52" spans="1:101" s="6" customFormat="1" ht="15" customHeight="1">
      <c r="A52" s="34">
        <v>46</v>
      </c>
      <c r="B52" s="35" t="s">
        <v>59</v>
      </c>
      <c r="C52" s="35" t="s">
        <v>87</v>
      </c>
      <c r="D52" s="35" t="s">
        <v>84</v>
      </c>
      <c r="E52" s="35" t="s">
        <v>119</v>
      </c>
      <c r="F52" s="36">
        <v>31</v>
      </c>
      <c r="G52" s="38"/>
      <c r="H52" s="38"/>
      <c r="I52" s="39"/>
      <c r="J52" s="38"/>
      <c r="K52" s="40"/>
      <c r="L52" s="41"/>
      <c r="M52" s="42"/>
      <c r="N52" s="43">
        <f t="shared" si="0"/>
        <v>1162510</v>
      </c>
      <c r="O52" s="44">
        <f t="shared" si="2"/>
        <v>43214</v>
      </c>
      <c r="P52" s="35" t="s">
        <v>70</v>
      </c>
      <c r="Q52" s="45" t="s">
        <v>81</v>
      </c>
      <c r="R52" s="45" t="s">
        <v>53</v>
      </c>
      <c r="S52" s="34">
        <v>46</v>
      </c>
      <c r="T52" s="38">
        <v>505</v>
      </c>
      <c r="U52" s="43">
        <v>2302</v>
      </c>
      <c r="V52" s="46" t="s">
        <v>86</v>
      </c>
      <c r="W52" s="38">
        <v>67</v>
      </c>
      <c r="X52" s="42">
        <v>7.9</v>
      </c>
      <c r="Y52" s="36">
        <v>3.6</v>
      </c>
      <c r="Z52" s="36">
        <v>73.9</v>
      </c>
      <c r="AA52" s="47" t="s">
        <v>101</v>
      </c>
      <c r="AB52" s="48">
        <v>8</v>
      </c>
      <c r="AC52" s="46">
        <v>4</v>
      </c>
      <c r="AD52" s="46">
        <v>4</v>
      </c>
      <c r="AE52" s="46">
        <v>4</v>
      </c>
      <c r="AF52" s="46">
        <v>4</v>
      </c>
      <c r="AG52" s="46">
        <v>5</v>
      </c>
      <c r="AH52" s="46">
        <v>4</v>
      </c>
      <c r="AI52" s="46">
        <v>3</v>
      </c>
      <c r="AJ52" s="46">
        <v>5</v>
      </c>
      <c r="AK52" s="46">
        <v>5</v>
      </c>
      <c r="AL52" s="49"/>
      <c r="AM52" s="49"/>
      <c r="AN52" s="49"/>
      <c r="AO52" s="52"/>
      <c r="AP52" s="35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</row>
    <row r="53" spans="1:101" s="6" customFormat="1" ht="15" customHeight="1">
      <c r="A53" s="34">
        <v>47</v>
      </c>
      <c r="B53" s="35" t="s">
        <v>148</v>
      </c>
      <c r="C53" s="35" t="s">
        <v>95</v>
      </c>
      <c r="D53" s="35" t="s">
        <v>96</v>
      </c>
      <c r="E53" s="35" t="s">
        <v>106</v>
      </c>
      <c r="F53" s="36">
        <v>32.5</v>
      </c>
      <c r="G53" s="38"/>
      <c r="H53" s="38"/>
      <c r="I53" s="39"/>
      <c r="J53" s="38"/>
      <c r="K53" s="40"/>
      <c r="L53" s="41"/>
      <c r="M53" s="42"/>
      <c r="N53" s="43">
        <f t="shared" si="0"/>
        <v>1195020</v>
      </c>
      <c r="O53" s="44">
        <f t="shared" si="2"/>
        <v>43214</v>
      </c>
      <c r="P53" s="35" t="s">
        <v>70</v>
      </c>
      <c r="Q53" s="45" t="s">
        <v>81</v>
      </c>
      <c r="R53" s="45" t="s">
        <v>53</v>
      </c>
      <c r="S53" s="34">
        <v>294</v>
      </c>
      <c r="T53" s="38">
        <v>540</v>
      </c>
      <c r="U53" s="43">
        <v>2213</v>
      </c>
      <c r="V53" s="46" t="s">
        <v>86</v>
      </c>
      <c r="W53" s="38">
        <v>68</v>
      </c>
      <c r="X53" s="42">
        <v>7.6</v>
      </c>
      <c r="Y53" s="36">
        <v>2.5</v>
      </c>
      <c r="Z53" s="36">
        <v>74.3</v>
      </c>
      <c r="AA53" s="47" t="s">
        <v>55</v>
      </c>
      <c r="AB53" s="48">
        <v>6</v>
      </c>
      <c r="AC53" s="46">
        <v>4</v>
      </c>
      <c r="AD53" s="46">
        <v>4</v>
      </c>
      <c r="AE53" s="46">
        <v>4</v>
      </c>
      <c r="AF53" s="46">
        <v>4</v>
      </c>
      <c r="AG53" s="46">
        <v>4</v>
      </c>
      <c r="AH53" s="46">
        <v>4</v>
      </c>
      <c r="AI53" s="46">
        <v>3</v>
      </c>
      <c r="AJ53" s="46">
        <v>5</v>
      </c>
      <c r="AK53" s="46">
        <v>5</v>
      </c>
      <c r="AL53" s="49"/>
      <c r="AM53" s="49"/>
      <c r="AN53" s="49"/>
      <c r="AO53" s="52"/>
      <c r="AP53" s="52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</row>
    <row r="54" spans="1:42" s="8" customFormat="1" ht="21.75" customHeight="1">
      <c r="A54" s="53" t="s">
        <v>149</v>
      </c>
      <c r="B54" s="54"/>
      <c r="C54" s="54"/>
      <c r="D54" s="62"/>
      <c r="E54" s="63"/>
      <c r="F54" s="55">
        <f>AVERAGE(F27:F53)</f>
        <v>30.618518518518517</v>
      </c>
      <c r="G54" s="56" t="s">
        <v>75</v>
      </c>
      <c r="H54" s="56" t="s">
        <v>75</v>
      </c>
      <c r="I54" s="56" t="s">
        <v>75</v>
      </c>
      <c r="J54" s="56" t="s">
        <v>75</v>
      </c>
      <c r="K54" s="56" t="s">
        <v>75</v>
      </c>
      <c r="L54" s="56" t="s">
        <v>75</v>
      </c>
      <c r="M54" s="56" t="s">
        <v>75</v>
      </c>
      <c r="N54" s="57">
        <f>AVERAGE(N27:N53)</f>
        <v>1395270.037037037</v>
      </c>
      <c r="O54" s="56" t="s">
        <v>75</v>
      </c>
      <c r="P54" s="56" t="s">
        <v>75</v>
      </c>
      <c r="Q54" s="56" t="s">
        <v>75</v>
      </c>
      <c r="R54" s="56" t="s">
        <v>75</v>
      </c>
      <c r="S54" s="56" t="s">
        <v>75</v>
      </c>
      <c r="T54" s="57">
        <f>AVERAGE(T27:T53)</f>
        <v>572.3703703703703</v>
      </c>
      <c r="U54" s="57">
        <f>AVERAGE(U27:U53)</f>
        <v>2425.5555555555557</v>
      </c>
      <c r="V54" s="56" t="s">
        <v>150</v>
      </c>
      <c r="W54" s="58">
        <f>AVERAGE(W27:W53)</f>
        <v>74.11111111111111</v>
      </c>
      <c r="X54" s="58">
        <f>AVERAGE(X27:X53)</f>
        <v>8.685185185185185</v>
      </c>
      <c r="Y54" s="58">
        <f>AVERAGE(Y27:Y53)</f>
        <v>2.7925925925925923</v>
      </c>
      <c r="Z54" s="58">
        <f>AVERAGE(Z27:Z53)</f>
        <v>75.1851851851852</v>
      </c>
      <c r="AA54" s="56" t="s">
        <v>75</v>
      </c>
      <c r="AB54" s="59">
        <f>AVERAGE(AB27:AB53)</f>
        <v>8.11111111111111</v>
      </c>
      <c r="AC54" s="59">
        <f>AVERAGE(AC27:AC53)</f>
        <v>3.6296296296296298</v>
      </c>
      <c r="AD54" s="59">
        <f>AVERAGE(AD27:AD53)</f>
        <v>4.555555555555555</v>
      </c>
      <c r="AE54" s="59">
        <f>AVERAGE(AE27:AE53)</f>
        <v>4.555555555555555</v>
      </c>
      <c r="AF54" s="59">
        <f>AVERAGE(AF27:AF53)</f>
        <v>4.518518518518518</v>
      </c>
      <c r="AG54" s="59">
        <f>AVERAGE(AG27:AG53)</f>
        <v>4.62962962962963</v>
      </c>
      <c r="AH54" s="59">
        <f>AVERAGE(AH27:AH53)</f>
        <v>4.518518518518518</v>
      </c>
      <c r="AI54" s="59">
        <f>AVERAGE(AI27:AI53)</f>
        <v>3</v>
      </c>
      <c r="AJ54" s="59">
        <f>AVERAGE(AJ27:AJ53)</f>
        <v>5</v>
      </c>
      <c r="AK54" s="59">
        <f>AVERAGE(AK27:AK53)</f>
        <v>5</v>
      </c>
      <c r="AL54" s="56" t="s">
        <v>75</v>
      </c>
      <c r="AM54" s="56" t="s">
        <v>75</v>
      </c>
      <c r="AN54" s="56" t="s">
        <v>75</v>
      </c>
      <c r="AO54" s="60"/>
      <c r="AP54" s="60"/>
    </row>
    <row r="55" spans="1:42" s="8" customFormat="1" ht="21.75" customHeight="1">
      <c r="A55" s="64" t="s">
        <v>151</v>
      </c>
      <c r="B55" s="64" t="s">
        <v>152</v>
      </c>
      <c r="C55" s="64" t="s">
        <v>152</v>
      </c>
      <c r="D55" s="64" t="s">
        <v>152</v>
      </c>
      <c r="E55" s="64" t="s">
        <v>152</v>
      </c>
      <c r="F55" s="65">
        <f>AVERAGE(F12,F26,F54)</f>
        <v>29.69371862705196</v>
      </c>
      <c r="G55" s="66" t="s">
        <v>75</v>
      </c>
      <c r="H55" s="66" t="s">
        <v>75</v>
      </c>
      <c r="I55" s="66" t="s">
        <v>75</v>
      </c>
      <c r="J55" s="66" t="s">
        <v>75</v>
      </c>
      <c r="K55" s="66" t="s">
        <v>75</v>
      </c>
      <c r="L55" s="66" t="s">
        <v>75</v>
      </c>
      <c r="M55" s="66" t="s">
        <v>75</v>
      </c>
      <c r="N55" s="67">
        <f>AVERAGE(N12,N26,N54)</f>
        <v>1218594.3493420158</v>
      </c>
      <c r="O55" s="66" t="s">
        <v>75</v>
      </c>
      <c r="P55" s="66" t="s">
        <v>75</v>
      </c>
      <c r="Q55" s="66" t="s">
        <v>75</v>
      </c>
      <c r="R55" s="66" t="s">
        <v>75</v>
      </c>
      <c r="S55" s="66" t="s">
        <v>75</v>
      </c>
      <c r="T55" s="67">
        <f>AVERAGE(T12,T26,T54)</f>
        <v>573.9549586216253</v>
      </c>
      <c r="U55" s="67">
        <f>AVERAGE(U12,U26,U54)</f>
        <v>2148.119251119251</v>
      </c>
      <c r="V55" s="66" t="s">
        <v>75</v>
      </c>
      <c r="W55" s="68">
        <f>AVERAGE(W12,W26,W54)</f>
        <v>66.44363044363045</v>
      </c>
      <c r="X55" s="68">
        <f>AVERAGE(X12,X26,X54)</f>
        <v>8.596160629493964</v>
      </c>
      <c r="Y55" s="68">
        <f>AVERAGE(Y12,Y26,Y54)</f>
        <v>2.6114502781169446</v>
      </c>
      <c r="Z55" s="68">
        <f>AVERAGE(Z12,Z26,Z54)</f>
        <v>73.58993352326688</v>
      </c>
      <c r="AA55" s="69" t="s">
        <v>75</v>
      </c>
      <c r="AB55" s="68">
        <f>AVERAGE(AB12,AB26,AB54)</f>
        <v>6.7330077330077325</v>
      </c>
      <c r="AC55" s="68">
        <f>AVERAGE(AC12,AC26,AC54)</f>
        <v>3.8509021842355176</v>
      </c>
      <c r="AD55" s="68">
        <f>AVERAGE(AD12,AD26,AD54)</f>
        <v>4.144892144892145</v>
      </c>
      <c r="AE55" s="68">
        <f>AVERAGE(AE12,AE26,AE54)</f>
        <v>4.144892144892145</v>
      </c>
      <c r="AF55" s="68">
        <f>AVERAGE(AF12,AF26,AF54)</f>
        <v>4.132546465879799</v>
      </c>
      <c r="AG55" s="68">
        <f>AVERAGE(AG12,AG26,AG54)</f>
        <v>4.242843576176909</v>
      </c>
      <c r="AH55" s="68">
        <f>AVERAGE(AH12,AH26,AH54)</f>
        <v>4.132546465879799</v>
      </c>
      <c r="AI55" s="68">
        <f>AVERAGE(AI12,AI26,AI54)</f>
        <v>3</v>
      </c>
      <c r="AJ55" s="68">
        <f>AVERAGE(AJ12,AJ26,AJ54)</f>
        <v>4.857142857142857</v>
      </c>
      <c r="AK55" s="68">
        <f>AVERAGE(AK12,AK26,AK54)</f>
        <v>4.857142857142857</v>
      </c>
      <c r="AL55" s="66" t="s">
        <v>75</v>
      </c>
      <c r="AM55" s="66" t="s">
        <v>75</v>
      </c>
      <c r="AN55" s="66" t="s">
        <v>75</v>
      </c>
      <c r="AO55" s="70"/>
      <c r="AP55" s="70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M55 G55 K55 G56:M65536 F2:M9 N2:O65536 G10:M54 V1:AK65536 S2:U65536 F10:F65536"/>
    <dataValidation allowBlank="1" showInputMessage="1" showErrorMessage="1" imeMode="fullKatakana" sqref="R5:R11 R13:R25 R27:R53"/>
    <dataValidation allowBlank="1" showInputMessage="1" showErrorMessage="1" imeMode="on" sqref="C3:C4 B4 Q4:R4 H55 Q5:Q11 AL5:AL11 AO5:AO11 P2:P65536 D4:E11 AL13:AL25 AO13:AO25 Q13:Q25 AL27:AL53 AO27:AO53 Q27:Q53 B13:E25 B5:C11 B27:E53"/>
  </dataValidations>
  <printOptions horizontalCentered="1"/>
  <pageMargins left="0.3937007874015748" right="0.3937007874015748" top="0.5905511811023623" bottom="0.5905511811023623" header="0" footer="0"/>
  <pageSetup fitToHeight="0" fitToWidth="1" horizontalDpi="600" verticalDpi="600" orientation="landscape" paperSize="12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2018-05-14T08:22:14Z</dcterms:created>
  <dcterms:modified xsi:type="dcterms:W3CDTF">2018-05-14T08:22:38Z</dcterms:modified>
  <cp:category/>
  <cp:version/>
  <cp:contentType/>
  <cp:contentStatus/>
</cp:coreProperties>
</file>