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835" windowHeight="76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<sst xmlns="http://schemas.openxmlformats.org/spreadsheetml/2006/main" count="277" uniqueCount="109">
  <si>
    <t>東京食肉市場</t>
  </si>
  <si>
    <t>＜三重＞　06月25日　平成30年度JA三重グループ松阪牛枝肉研修会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</si>
  <si>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</si>
  <si>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</si>
  <si>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</si>
  <si>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</si>
  <si>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</si>
  <si>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</si>
  <si>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</si>
  <si>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</si>
  <si>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</si>
  <si>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</si>
  <si>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</si>
  <si>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</si>
  <si>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</si>
  <si>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</si>
  <si>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</si>
  <si>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</si>
  <si>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</si>
  <si>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</si>
  <si>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</si>
  <si>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</si>
  <si>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</si>
  <si>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</si>
  <si>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</si>
  <si>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</si>
  <si>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</si>
  <si>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</si>
  <si>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</si>
  <si>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</si>
  <si>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</si>
  <si>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</si>
  <si>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</si>
  <si>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</si>
  <si>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</si>
  <si>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</si>
  <si>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</si>
  <si>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</si>
  <si>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</si>
  <si>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</si>
  <si>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</si>
  <si>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</si>
  <si>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</si>
  <si>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</si>
  <si>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</si>
  <si>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</si>
  <si>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</si>
  <si>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</si>
  <si>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</si>
  <si>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美国桜</t>
  </si>
  <si>
    <t>安福久</t>
  </si>
  <si>
    <t>勝忠平</t>
  </si>
  <si>
    <t>三重</t>
  </si>
  <si>
    <t>和</t>
  </si>
  <si>
    <t>ﾒｽ</t>
  </si>
  <si>
    <t>A5</t>
  </si>
  <si>
    <t>3-</t>
  </si>
  <si>
    <t>鹿児島</t>
  </si>
  <si>
    <t>第2勝王</t>
  </si>
  <si>
    <t>金幸</t>
  </si>
  <si>
    <t>大分</t>
  </si>
  <si>
    <t>幸紀雄</t>
  </si>
  <si>
    <t>忠富士</t>
  </si>
  <si>
    <t>糸弘2</t>
  </si>
  <si>
    <t>A4</t>
  </si>
  <si>
    <t>2-</t>
  </si>
  <si>
    <t>長野</t>
  </si>
  <si>
    <t>平茂勝</t>
  </si>
  <si>
    <t>安平</t>
  </si>
  <si>
    <t>ｶ</t>
  </si>
  <si>
    <t>ﾊﾞﾗ</t>
  </si>
  <si>
    <t>秋田</t>
  </si>
  <si>
    <t>美津照重</t>
  </si>
  <si>
    <t>百合茂</t>
  </si>
  <si>
    <r>
      <t>北国7の</t>
    </r>
    <r>
      <rPr>
        <sz val="11"/>
        <rFont val="ＭＳ Ｐゴシック"/>
        <family val="3"/>
      </rPr>
      <t>8</t>
    </r>
  </si>
  <si>
    <t>B5</t>
  </si>
  <si>
    <t>宮城</t>
  </si>
  <si>
    <t>好福久</t>
  </si>
  <si>
    <t>茂洋</t>
  </si>
  <si>
    <t>長崎</t>
  </si>
  <si>
    <t>糸晴（佐賀）</t>
  </si>
  <si>
    <t>2+</t>
  </si>
  <si>
    <t>宮崎</t>
  </si>
  <si>
    <t>秀菊安</t>
  </si>
  <si>
    <t>美穂国</t>
  </si>
  <si>
    <t>糸北国</t>
  </si>
  <si>
    <t>ｳ</t>
  </si>
  <si>
    <t>ｿｳﾎﾞｳ</t>
  </si>
  <si>
    <t>第5隼福</t>
  </si>
  <si>
    <t>A3</t>
  </si>
  <si>
    <t>1+</t>
  </si>
  <si>
    <t>岩手</t>
  </si>
  <si>
    <t>安糸晴</t>
  </si>
  <si>
    <t>勝洋</t>
  </si>
  <si>
    <t>B4</t>
  </si>
  <si>
    <t>熊本</t>
  </si>
  <si>
    <t>聖香藤</t>
  </si>
  <si>
    <t>光平照</t>
  </si>
  <si>
    <t>福之国</t>
  </si>
  <si>
    <t>秀正実</t>
  </si>
  <si>
    <t>糸福（大分）</t>
  </si>
  <si>
    <t>美穂国</t>
  </si>
  <si>
    <t>福桜（宮崎）</t>
  </si>
  <si>
    <t>諒太郎</t>
  </si>
  <si>
    <t>第1花桜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</si>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</sst>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6.01_12\11_&#25522;&#36617;1807\1&#65294;&#20316;&#26989;&#12501;&#12449;&#12452;&#12523;\1806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33.223684210526315</v>
      </c>
      <c r="G5" s="38"/>
      <c r="H5" s="39"/>
      <c r="I5" s="40"/>
      <c r="J5" s="39"/>
      <c r="K5" s="41">
        <v>774</v>
      </c>
      <c r="L5" s="42"/>
      <c r="M5" s="43">
        <f>T5/K5*100</f>
        <v>67.95865633074936</v>
      </c>
      <c r="N5" s="44">
        <f>T5*U5</f>
        <v>1723702</v>
      </c>
      <c r="O5" s="45">
        <v>43271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526</v>
      </c>
      <c r="U5" s="44">
        <v>3277</v>
      </c>
      <c r="V5" s="48" t="s">
        <v>55</v>
      </c>
      <c r="W5" s="39">
        <v>83</v>
      </c>
      <c r="X5" s="43">
        <v>8.7</v>
      </c>
      <c r="Y5" s="37">
        <v>2.5</v>
      </c>
      <c r="Z5" s="37">
        <v>77.2</v>
      </c>
      <c r="AA5" s="49" t="s">
        <v>56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50</v>
      </c>
      <c r="E6" s="36" t="s">
        <v>59</v>
      </c>
      <c r="F6" s="37">
        <v>32.69736842105263</v>
      </c>
      <c r="G6" s="38"/>
      <c r="H6" s="39"/>
      <c r="I6" s="40"/>
      <c r="J6" s="39"/>
      <c r="K6" s="41">
        <v>765</v>
      </c>
      <c r="L6" s="42"/>
      <c r="M6" s="43">
        <f aca="true" t="shared" si="0" ref="M6:M28">T6/K6*100</f>
        <v>64.57516339869281</v>
      </c>
      <c r="N6" s="44">
        <f aca="true" t="shared" si="1" ref="N6:N28">T6*U6</f>
        <v>1637116</v>
      </c>
      <c r="O6" s="45">
        <f>$O$5</f>
        <v>43271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494</v>
      </c>
      <c r="U6" s="44">
        <v>3314</v>
      </c>
      <c r="V6" s="48" t="s">
        <v>55</v>
      </c>
      <c r="W6" s="39">
        <v>82</v>
      </c>
      <c r="X6" s="43">
        <v>8</v>
      </c>
      <c r="Y6" s="37">
        <v>3.3</v>
      </c>
      <c r="Z6" s="37">
        <v>76.2</v>
      </c>
      <c r="AA6" s="49" t="s">
        <v>56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60</v>
      </c>
      <c r="C7" s="36" t="s">
        <v>61</v>
      </c>
      <c r="D7" s="36" t="s">
        <v>62</v>
      </c>
      <c r="E7" s="36" t="s">
        <v>63</v>
      </c>
      <c r="F7" s="37">
        <v>32.828947368421055</v>
      </c>
      <c r="G7" s="38"/>
      <c r="H7" s="39"/>
      <c r="I7" s="40"/>
      <c r="J7" s="39"/>
      <c r="K7" s="41">
        <v>775</v>
      </c>
      <c r="L7" s="42"/>
      <c r="M7" s="43">
        <f t="shared" si="0"/>
        <v>65.80645161290323</v>
      </c>
      <c r="N7" s="44">
        <f t="shared" si="1"/>
        <v>1432080</v>
      </c>
      <c r="O7" s="45">
        <f aca="true" t="shared" si="2" ref="O7:O28">$O$5</f>
        <v>43271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510</v>
      </c>
      <c r="U7" s="44">
        <v>2808</v>
      </c>
      <c r="V7" s="48" t="s">
        <v>64</v>
      </c>
      <c r="W7" s="39">
        <v>58</v>
      </c>
      <c r="X7" s="43">
        <v>8.8</v>
      </c>
      <c r="Y7" s="37">
        <v>3.3</v>
      </c>
      <c r="Z7" s="37">
        <v>73.5</v>
      </c>
      <c r="AA7" s="49" t="s">
        <v>65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66</v>
      </c>
      <c r="C8" s="36" t="s">
        <v>49</v>
      </c>
      <c r="D8" s="36" t="s">
        <v>67</v>
      </c>
      <c r="E8" s="36" t="s">
        <v>68</v>
      </c>
      <c r="F8" s="37">
        <v>32.76315789473684</v>
      </c>
      <c r="G8" s="38"/>
      <c r="H8" s="39"/>
      <c r="I8" s="40"/>
      <c r="J8" s="39"/>
      <c r="K8" s="41">
        <v>785</v>
      </c>
      <c r="L8" s="42"/>
      <c r="M8" s="43">
        <f t="shared" si="0"/>
        <v>69.17197452229298</v>
      </c>
      <c r="N8" s="44">
        <f t="shared" si="1"/>
        <v>1629543</v>
      </c>
      <c r="O8" s="45">
        <f t="shared" si="2"/>
        <v>43271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543</v>
      </c>
      <c r="U8" s="44">
        <v>3001</v>
      </c>
      <c r="V8" s="48" t="s">
        <v>55</v>
      </c>
      <c r="W8" s="39">
        <v>74</v>
      </c>
      <c r="X8" s="43">
        <v>9</v>
      </c>
      <c r="Y8" s="37">
        <v>3</v>
      </c>
      <c r="Z8" s="37">
        <v>75.5</v>
      </c>
      <c r="AA8" s="49" t="s">
        <v>56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69</v>
      </c>
      <c r="AM8" s="46"/>
      <c r="AN8" s="46"/>
      <c r="AO8" s="51" t="s">
        <v>70</v>
      </c>
      <c r="AP8" s="51"/>
      <c r="AQ8" s="52"/>
      <c r="AR8" s="52"/>
    </row>
    <row r="9" spans="1:44" s="6" customFormat="1" ht="15" customHeight="1">
      <c r="A9" s="35">
        <v>5</v>
      </c>
      <c r="B9" s="36" t="s">
        <v>71</v>
      </c>
      <c r="C9" s="36" t="s">
        <v>72</v>
      </c>
      <c r="D9" s="36" t="s">
        <v>73</v>
      </c>
      <c r="E9" s="36" t="s">
        <v>74</v>
      </c>
      <c r="F9" s="37">
        <v>32.13815789473684</v>
      </c>
      <c r="G9" s="38"/>
      <c r="H9" s="39"/>
      <c r="I9" s="40"/>
      <c r="J9" s="39"/>
      <c r="K9" s="41">
        <v>879</v>
      </c>
      <c r="L9" s="42"/>
      <c r="M9" s="43">
        <f t="shared" si="0"/>
        <v>65.64277588168373</v>
      </c>
      <c r="N9" s="44">
        <f t="shared" si="1"/>
        <v>1528473</v>
      </c>
      <c r="O9" s="45">
        <f t="shared" si="2"/>
        <v>43271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577</v>
      </c>
      <c r="U9" s="44">
        <v>2649</v>
      </c>
      <c r="V9" s="48" t="s">
        <v>75</v>
      </c>
      <c r="W9" s="39">
        <v>56</v>
      </c>
      <c r="X9" s="43">
        <v>8.5</v>
      </c>
      <c r="Y9" s="37">
        <v>5</v>
      </c>
      <c r="Z9" s="37">
        <v>70.6</v>
      </c>
      <c r="AA9" s="49" t="s">
        <v>56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76</v>
      </c>
      <c r="C10" s="36" t="s">
        <v>77</v>
      </c>
      <c r="D10" s="36" t="s">
        <v>78</v>
      </c>
      <c r="E10" s="36" t="s">
        <v>67</v>
      </c>
      <c r="F10" s="37">
        <v>32.30263157894737</v>
      </c>
      <c r="G10" s="38"/>
      <c r="H10" s="39"/>
      <c r="I10" s="40"/>
      <c r="J10" s="39"/>
      <c r="K10" s="41">
        <v>786</v>
      </c>
      <c r="L10" s="42"/>
      <c r="M10" s="43">
        <f t="shared" si="0"/>
        <v>62.213740458015266</v>
      </c>
      <c r="N10" s="44">
        <f t="shared" si="1"/>
        <v>1611255</v>
      </c>
      <c r="O10" s="45">
        <f t="shared" si="2"/>
        <v>43271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489</v>
      </c>
      <c r="U10" s="44">
        <v>3295</v>
      </c>
      <c r="V10" s="48" t="s">
        <v>55</v>
      </c>
      <c r="W10" s="39">
        <v>67</v>
      </c>
      <c r="X10" s="43">
        <v>8</v>
      </c>
      <c r="Y10" s="37">
        <v>1.8</v>
      </c>
      <c r="Z10" s="37">
        <v>75.8</v>
      </c>
      <c r="AA10" s="49">
        <v>3</v>
      </c>
      <c r="AB10" s="50">
        <v>10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79</v>
      </c>
      <c r="C11" s="36" t="s">
        <v>49</v>
      </c>
      <c r="D11" s="36" t="s">
        <v>67</v>
      </c>
      <c r="E11" s="36" t="s">
        <v>80</v>
      </c>
      <c r="F11" s="37">
        <v>32.23684210526316</v>
      </c>
      <c r="G11" s="38"/>
      <c r="H11" s="39"/>
      <c r="I11" s="40"/>
      <c r="J11" s="39"/>
      <c r="K11" s="41">
        <v>740</v>
      </c>
      <c r="L11" s="42"/>
      <c r="M11" s="43">
        <f t="shared" si="0"/>
        <v>68.24324324324324</v>
      </c>
      <c r="N11" s="44">
        <f t="shared" si="1"/>
        <v>1581660</v>
      </c>
      <c r="O11" s="45">
        <f t="shared" si="2"/>
        <v>43271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505</v>
      </c>
      <c r="U11" s="44">
        <v>3132</v>
      </c>
      <c r="V11" s="48" t="s">
        <v>55</v>
      </c>
      <c r="W11" s="39">
        <v>75</v>
      </c>
      <c r="X11" s="43">
        <v>8.2</v>
      </c>
      <c r="Y11" s="37">
        <v>3.6</v>
      </c>
      <c r="Z11" s="37">
        <v>75.1</v>
      </c>
      <c r="AA11" s="49" t="s">
        <v>81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82</v>
      </c>
      <c r="C12" s="36" t="s">
        <v>83</v>
      </c>
      <c r="D12" s="36" t="s">
        <v>84</v>
      </c>
      <c r="E12" s="36" t="s">
        <v>85</v>
      </c>
      <c r="F12" s="37">
        <v>32.631578947368425</v>
      </c>
      <c r="G12" s="38"/>
      <c r="H12" s="39"/>
      <c r="I12" s="40"/>
      <c r="J12" s="39"/>
      <c r="K12" s="41">
        <v>728</v>
      </c>
      <c r="L12" s="42"/>
      <c r="M12" s="43">
        <f t="shared" si="0"/>
        <v>63.873626373626365</v>
      </c>
      <c r="N12" s="44">
        <f t="shared" si="1"/>
        <v>1372680</v>
      </c>
      <c r="O12" s="45">
        <f t="shared" si="2"/>
        <v>43271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465</v>
      </c>
      <c r="U12" s="44">
        <v>2952</v>
      </c>
      <c r="V12" s="48" t="s">
        <v>55</v>
      </c>
      <c r="W12" s="39">
        <v>67</v>
      </c>
      <c r="X12" s="43">
        <v>8</v>
      </c>
      <c r="Y12" s="37">
        <v>2.4</v>
      </c>
      <c r="Z12" s="37">
        <v>75.5</v>
      </c>
      <c r="AA12" s="49" t="s">
        <v>81</v>
      </c>
      <c r="AB12" s="50">
        <v>8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7" t="s">
        <v>86</v>
      </c>
      <c r="AM12" s="46"/>
      <c r="AN12" s="46"/>
      <c r="AO12" s="36" t="s">
        <v>87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79</v>
      </c>
      <c r="C13" s="36" t="s">
        <v>49</v>
      </c>
      <c r="D13" s="36" t="s">
        <v>73</v>
      </c>
      <c r="E13" s="36" t="s">
        <v>88</v>
      </c>
      <c r="F13" s="37">
        <v>33.026315789473685</v>
      </c>
      <c r="G13" s="38"/>
      <c r="H13" s="39"/>
      <c r="I13" s="40"/>
      <c r="J13" s="39"/>
      <c r="K13" s="41">
        <v>695</v>
      </c>
      <c r="L13" s="42"/>
      <c r="M13" s="43">
        <f t="shared" si="0"/>
        <v>67.62589928057554</v>
      </c>
      <c r="N13" s="44">
        <f t="shared" si="1"/>
        <v>1427390</v>
      </c>
      <c r="O13" s="45">
        <f t="shared" si="2"/>
        <v>43271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470</v>
      </c>
      <c r="U13" s="44">
        <v>3037</v>
      </c>
      <c r="V13" s="48" t="s">
        <v>55</v>
      </c>
      <c r="W13" s="39">
        <v>68</v>
      </c>
      <c r="X13" s="43">
        <v>9</v>
      </c>
      <c r="Y13" s="37">
        <v>2.9</v>
      </c>
      <c r="Z13" s="37">
        <v>75.7</v>
      </c>
      <c r="AA13" s="49" t="s">
        <v>56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73</v>
      </c>
      <c r="D14" s="36" t="s">
        <v>50</v>
      </c>
      <c r="E14" s="36" t="s">
        <v>67</v>
      </c>
      <c r="F14" s="37">
        <v>32.96052631578947</v>
      </c>
      <c r="G14" s="38"/>
      <c r="H14" s="39"/>
      <c r="I14" s="40"/>
      <c r="J14" s="39"/>
      <c r="K14" s="41">
        <v>685</v>
      </c>
      <c r="L14" s="42"/>
      <c r="M14" s="43">
        <f t="shared" si="0"/>
        <v>63.7956204379562</v>
      </c>
      <c r="N14" s="44">
        <f t="shared" si="1"/>
        <v>1059288</v>
      </c>
      <c r="O14" s="45">
        <f t="shared" si="2"/>
        <v>43271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437</v>
      </c>
      <c r="U14" s="44">
        <v>2424</v>
      </c>
      <c r="V14" s="48" t="s">
        <v>89</v>
      </c>
      <c r="W14" s="39">
        <v>64</v>
      </c>
      <c r="X14" s="43">
        <v>8</v>
      </c>
      <c r="Y14" s="37">
        <v>1.8</v>
      </c>
      <c r="Z14" s="37">
        <v>76</v>
      </c>
      <c r="AA14" s="49" t="s">
        <v>90</v>
      </c>
      <c r="AB14" s="50">
        <v>5</v>
      </c>
      <c r="AC14" s="48">
        <v>4</v>
      </c>
      <c r="AD14" s="48">
        <v>3</v>
      </c>
      <c r="AE14" s="48">
        <v>3</v>
      </c>
      <c r="AF14" s="48">
        <v>3</v>
      </c>
      <c r="AG14" s="48">
        <v>4</v>
      </c>
      <c r="AH14" s="48">
        <v>3</v>
      </c>
      <c r="AI14" s="48">
        <v>4</v>
      </c>
      <c r="AJ14" s="48">
        <v>4</v>
      </c>
      <c r="AK14" s="48">
        <v>4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72</v>
      </c>
      <c r="D15" s="36" t="s">
        <v>73</v>
      </c>
      <c r="E15" s="36" t="s">
        <v>67</v>
      </c>
      <c r="F15" s="37">
        <v>32.43421052631579</v>
      </c>
      <c r="G15" s="38"/>
      <c r="H15" s="39"/>
      <c r="I15" s="40"/>
      <c r="J15" s="39"/>
      <c r="K15" s="41">
        <v>768</v>
      </c>
      <c r="L15" s="42"/>
      <c r="M15" s="43">
        <f t="shared" si="0"/>
        <v>63.802083333333336</v>
      </c>
      <c r="N15" s="44">
        <f t="shared" si="1"/>
        <v>1470490</v>
      </c>
      <c r="O15" s="45">
        <f t="shared" si="2"/>
        <v>43271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490</v>
      </c>
      <c r="U15" s="44">
        <v>3001</v>
      </c>
      <c r="V15" s="48" t="s">
        <v>64</v>
      </c>
      <c r="W15" s="39">
        <v>66</v>
      </c>
      <c r="X15" s="43">
        <v>7.6</v>
      </c>
      <c r="Y15" s="37">
        <v>3.5</v>
      </c>
      <c r="Z15" s="37">
        <v>73.8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5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57</v>
      </c>
      <c r="C16" s="36" t="s">
        <v>61</v>
      </c>
      <c r="D16" s="36" t="s">
        <v>50</v>
      </c>
      <c r="E16" s="36" t="s">
        <v>51</v>
      </c>
      <c r="F16" s="37">
        <v>32.92763157894737</v>
      </c>
      <c r="G16" s="39"/>
      <c r="H16" s="39"/>
      <c r="I16" s="40"/>
      <c r="J16" s="39"/>
      <c r="K16" s="41">
        <v>738</v>
      </c>
      <c r="L16" s="42"/>
      <c r="M16" s="43">
        <f t="shared" si="0"/>
        <v>64.22764227642277</v>
      </c>
      <c r="N16" s="44">
        <f t="shared" si="1"/>
        <v>1615866</v>
      </c>
      <c r="O16" s="45">
        <f t="shared" si="2"/>
        <v>43271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474</v>
      </c>
      <c r="U16" s="44">
        <v>3409</v>
      </c>
      <c r="V16" s="48" t="s">
        <v>55</v>
      </c>
      <c r="W16" s="39">
        <v>65</v>
      </c>
      <c r="X16" s="43">
        <v>8.3</v>
      </c>
      <c r="Y16" s="37">
        <v>3.3</v>
      </c>
      <c r="Z16" s="37">
        <v>74.5</v>
      </c>
      <c r="AA16" s="49">
        <v>3</v>
      </c>
      <c r="AB16" s="50">
        <v>10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91</v>
      </c>
      <c r="C17" s="36" t="s">
        <v>50</v>
      </c>
      <c r="D17" s="36" t="s">
        <v>51</v>
      </c>
      <c r="E17" s="36" t="s">
        <v>92</v>
      </c>
      <c r="F17" s="37">
        <v>32.203947368421055</v>
      </c>
      <c r="G17" s="39"/>
      <c r="H17" s="39"/>
      <c r="I17" s="40"/>
      <c r="J17" s="39"/>
      <c r="K17" s="41">
        <v>763</v>
      </c>
      <c r="L17" s="42"/>
      <c r="M17" s="43">
        <f t="shared" si="0"/>
        <v>65.00655307994757</v>
      </c>
      <c r="N17" s="44">
        <f t="shared" si="1"/>
        <v>1984496</v>
      </c>
      <c r="O17" s="45">
        <f t="shared" si="2"/>
        <v>43271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496</v>
      </c>
      <c r="U17" s="44">
        <v>4001</v>
      </c>
      <c r="V17" s="48" t="s">
        <v>55</v>
      </c>
      <c r="W17" s="39">
        <v>105</v>
      </c>
      <c r="X17" s="43">
        <v>8</v>
      </c>
      <c r="Y17" s="37">
        <v>2</v>
      </c>
      <c r="Z17" s="37">
        <v>80.4</v>
      </c>
      <c r="AA17" s="49">
        <v>5</v>
      </c>
      <c r="AB17" s="50">
        <v>12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76</v>
      </c>
      <c r="C18" s="36" t="s">
        <v>93</v>
      </c>
      <c r="D18" s="36" t="s">
        <v>73</v>
      </c>
      <c r="E18" s="36" t="s">
        <v>51</v>
      </c>
      <c r="F18" s="37">
        <v>33.05921052631579</v>
      </c>
      <c r="G18" s="39"/>
      <c r="H18" s="39"/>
      <c r="I18" s="40"/>
      <c r="J18" s="39"/>
      <c r="K18" s="41">
        <v>720</v>
      </c>
      <c r="L18" s="42"/>
      <c r="M18" s="43">
        <f t="shared" si="0"/>
        <v>66.25</v>
      </c>
      <c r="N18" s="44">
        <f t="shared" si="1"/>
        <v>1149093</v>
      </c>
      <c r="O18" s="45">
        <f t="shared" si="2"/>
        <v>43271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477</v>
      </c>
      <c r="U18" s="44">
        <v>2409</v>
      </c>
      <c r="V18" s="48" t="s">
        <v>94</v>
      </c>
      <c r="W18" s="39">
        <v>63</v>
      </c>
      <c r="X18" s="43">
        <v>8.3</v>
      </c>
      <c r="Y18" s="37">
        <v>6.1</v>
      </c>
      <c r="Z18" s="37">
        <v>71.7</v>
      </c>
      <c r="AA18" s="49" t="s">
        <v>65</v>
      </c>
      <c r="AB18" s="50">
        <v>6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95</v>
      </c>
      <c r="C19" s="36" t="s">
        <v>49</v>
      </c>
      <c r="D19" s="36" t="s">
        <v>51</v>
      </c>
      <c r="E19" s="36" t="s">
        <v>74</v>
      </c>
      <c r="F19" s="37">
        <v>31.97368421052632</v>
      </c>
      <c r="G19" s="39"/>
      <c r="H19" s="39"/>
      <c r="I19" s="40"/>
      <c r="J19" s="39"/>
      <c r="K19" s="41">
        <v>698</v>
      </c>
      <c r="L19" s="42"/>
      <c r="M19" s="43">
        <f t="shared" si="0"/>
        <v>66.4756446991404</v>
      </c>
      <c r="N19" s="44">
        <f t="shared" si="1"/>
        <v>1341888</v>
      </c>
      <c r="O19" s="45">
        <f t="shared" si="2"/>
        <v>43271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464</v>
      </c>
      <c r="U19" s="44">
        <v>2892</v>
      </c>
      <c r="V19" s="48" t="s">
        <v>64</v>
      </c>
      <c r="W19" s="39">
        <v>63</v>
      </c>
      <c r="X19" s="43">
        <v>8</v>
      </c>
      <c r="Y19" s="37">
        <v>2.5</v>
      </c>
      <c r="Z19" s="37">
        <v>74.9</v>
      </c>
      <c r="AA19" s="49">
        <v>2</v>
      </c>
      <c r="AB19" s="50">
        <v>7</v>
      </c>
      <c r="AC19" s="48">
        <v>4</v>
      </c>
      <c r="AD19" s="48">
        <v>5</v>
      </c>
      <c r="AE19" s="48">
        <v>5</v>
      </c>
      <c r="AF19" s="48">
        <v>4</v>
      </c>
      <c r="AG19" s="48">
        <v>5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57</v>
      </c>
      <c r="C20" s="36" t="s">
        <v>96</v>
      </c>
      <c r="D20" s="36" t="s">
        <v>73</v>
      </c>
      <c r="E20" s="36" t="s">
        <v>59</v>
      </c>
      <c r="F20" s="37">
        <v>32.03947368421053</v>
      </c>
      <c r="G20" s="39"/>
      <c r="H20" s="39"/>
      <c r="I20" s="40"/>
      <c r="J20" s="39"/>
      <c r="K20" s="41">
        <v>675</v>
      </c>
      <c r="L20" s="42"/>
      <c r="M20" s="43">
        <f t="shared" si="0"/>
        <v>63.40740740740741</v>
      </c>
      <c r="N20" s="44">
        <f t="shared" si="1"/>
        <v>1363180</v>
      </c>
      <c r="O20" s="45">
        <f t="shared" si="2"/>
        <v>43271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428</v>
      </c>
      <c r="U20" s="44">
        <v>3185</v>
      </c>
      <c r="V20" s="48" t="s">
        <v>55</v>
      </c>
      <c r="W20" s="39">
        <v>62</v>
      </c>
      <c r="X20" s="43">
        <v>7.8</v>
      </c>
      <c r="Y20" s="37">
        <v>1.5</v>
      </c>
      <c r="Z20" s="37">
        <v>76</v>
      </c>
      <c r="AA20" s="49" t="s">
        <v>81</v>
      </c>
      <c r="AB20" s="50">
        <v>8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97</v>
      </c>
      <c r="D21" s="36" t="s">
        <v>62</v>
      </c>
      <c r="E21" s="36" t="s">
        <v>98</v>
      </c>
      <c r="F21" s="37">
        <v>32.73026315789474</v>
      </c>
      <c r="G21" s="39"/>
      <c r="H21" s="39"/>
      <c r="I21" s="40"/>
      <c r="J21" s="39"/>
      <c r="K21" s="41">
        <v>668</v>
      </c>
      <c r="L21" s="42"/>
      <c r="M21" s="43">
        <f t="shared" si="0"/>
        <v>66.46706586826348</v>
      </c>
      <c r="N21" s="44">
        <f t="shared" si="1"/>
        <v>1782216</v>
      </c>
      <c r="O21" s="45">
        <f t="shared" si="2"/>
        <v>43271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444</v>
      </c>
      <c r="U21" s="44">
        <v>4014</v>
      </c>
      <c r="V21" s="48" t="s">
        <v>55</v>
      </c>
      <c r="W21" s="39">
        <v>79</v>
      </c>
      <c r="X21" s="43">
        <v>9.5</v>
      </c>
      <c r="Y21" s="37">
        <v>2.9</v>
      </c>
      <c r="Z21" s="37">
        <v>77.9</v>
      </c>
      <c r="AA21" s="49">
        <v>5</v>
      </c>
      <c r="AB21" s="50">
        <v>12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82</v>
      </c>
      <c r="C22" s="36" t="s">
        <v>99</v>
      </c>
      <c r="D22" s="36" t="s">
        <v>50</v>
      </c>
      <c r="E22" s="36" t="s">
        <v>51</v>
      </c>
      <c r="F22" s="37">
        <v>34.14473684210527</v>
      </c>
      <c r="G22" s="39"/>
      <c r="H22" s="39"/>
      <c r="I22" s="40"/>
      <c r="J22" s="39"/>
      <c r="K22" s="41">
        <v>720</v>
      </c>
      <c r="L22" s="42"/>
      <c r="M22" s="43">
        <f t="shared" si="0"/>
        <v>66.52777777777777</v>
      </c>
      <c r="N22" s="44">
        <f t="shared" si="1"/>
        <v>1550523</v>
      </c>
      <c r="O22" s="45">
        <f t="shared" si="2"/>
        <v>43271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479</v>
      </c>
      <c r="U22" s="44">
        <v>3237</v>
      </c>
      <c r="V22" s="48" t="s">
        <v>55</v>
      </c>
      <c r="W22" s="39">
        <v>70</v>
      </c>
      <c r="X22" s="43">
        <v>7.3</v>
      </c>
      <c r="Y22" s="37">
        <v>3.4</v>
      </c>
      <c r="Z22" s="37">
        <v>74.3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57</v>
      </c>
      <c r="C23" s="36" t="s">
        <v>61</v>
      </c>
      <c r="D23" s="36" t="s">
        <v>50</v>
      </c>
      <c r="E23" s="36" t="s">
        <v>73</v>
      </c>
      <c r="F23" s="37">
        <v>32.03947368421053</v>
      </c>
      <c r="G23" s="39"/>
      <c r="H23" s="39"/>
      <c r="I23" s="40"/>
      <c r="J23" s="39"/>
      <c r="K23" s="41">
        <v>825</v>
      </c>
      <c r="L23" s="42"/>
      <c r="M23" s="43">
        <f t="shared" si="0"/>
        <v>63.515151515151516</v>
      </c>
      <c r="N23" s="44">
        <f t="shared" si="1"/>
        <v>1569904</v>
      </c>
      <c r="O23" s="45">
        <f t="shared" si="2"/>
        <v>43271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524</v>
      </c>
      <c r="U23" s="44">
        <v>2996</v>
      </c>
      <c r="V23" s="48" t="s">
        <v>64</v>
      </c>
      <c r="W23" s="39">
        <v>66</v>
      </c>
      <c r="X23" s="43">
        <v>7.8</v>
      </c>
      <c r="Y23" s="37">
        <v>3</v>
      </c>
      <c r="Z23" s="37">
        <v>74</v>
      </c>
      <c r="AA23" s="49">
        <v>2</v>
      </c>
      <c r="AB23" s="50">
        <v>7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60</v>
      </c>
      <c r="C24" s="36" t="s">
        <v>49</v>
      </c>
      <c r="D24" s="36" t="s">
        <v>51</v>
      </c>
      <c r="E24" s="36" t="s">
        <v>100</v>
      </c>
      <c r="F24" s="37">
        <v>33.15789473684211</v>
      </c>
      <c r="G24" s="39"/>
      <c r="H24" s="39"/>
      <c r="I24" s="40"/>
      <c r="J24" s="39"/>
      <c r="K24" s="41">
        <v>710</v>
      </c>
      <c r="L24" s="42"/>
      <c r="M24" s="43">
        <f t="shared" si="0"/>
        <v>66.47887323943662</v>
      </c>
      <c r="N24" s="44">
        <f t="shared" si="1"/>
        <v>1462256</v>
      </c>
      <c r="O24" s="45">
        <f t="shared" si="2"/>
        <v>43271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472</v>
      </c>
      <c r="U24" s="44">
        <v>3098</v>
      </c>
      <c r="V24" s="48" t="s">
        <v>55</v>
      </c>
      <c r="W24" s="39">
        <v>73</v>
      </c>
      <c r="X24" s="43">
        <v>9</v>
      </c>
      <c r="Y24" s="37">
        <v>3.3</v>
      </c>
      <c r="Z24" s="37">
        <v>76</v>
      </c>
      <c r="AA24" s="49" t="s">
        <v>56</v>
      </c>
      <c r="AB24" s="50">
        <v>9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82</v>
      </c>
      <c r="C25" s="36" t="s">
        <v>83</v>
      </c>
      <c r="D25" s="36" t="s">
        <v>101</v>
      </c>
      <c r="E25" s="36" t="s">
        <v>62</v>
      </c>
      <c r="F25" s="37">
        <v>33.98026315789474</v>
      </c>
      <c r="G25" s="39"/>
      <c r="H25" s="39"/>
      <c r="I25" s="40"/>
      <c r="J25" s="39"/>
      <c r="K25" s="41">
        <v>707</v>
      </c>
      <c r="L25" s="42"/>
      <c r="M25" s="43">
        <f t="shared" si="0"/>
        <v>66.05374823196605</v>
      </c>
      <c r="N25" s="44">
        <f t="shared" si="1"/>
        <v>1868000</v>
      </c>
      <c r="O25" s="45">
        <f t="shared" si="2"/>
        <v>43271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467</v>
      </c>
      <c r="U25" s="44">
        <v>4000</v>
      </c>
      <c r="V25" s="48" t="s">
        <v>55</v>
      </c>
      <c r="W25" s="39">
        <v>81</v>
      </c>
      <c r="X25" s="43">
        <v>9.4</v>
      </c>
      <c r="Y25" s="37">
        <v>3.6</v>
      </c>
      <c r="Z25" s="37">
        <v>77.2</v>
      </c>
      <c r="AA25" s="49">
        <v>5</v>
      </c>
      <c r="AB25" s="50">
        <v>12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76</v>
      </c>
      <c r="C26" s="36" t="s">
        <v>93</v>
      </c>
      <c r="D26" s="36" t="s">
        <v>51</v>
      </c>
      <c r="E26" s="36" t="s">
        <v>102</v>
      </c>
      <c r="F26" s="37">
        <v>32.76315789473684</v>
      </c>
      <c r="G26" s="39"/>
      <c r="H26" s="39"/>
      <c r="I26" s="40"/>
      <c r="J26" s="39"/>
      <c r="K26" s="41">
        <v>713</v>
      </c>
      <c r="L26" s="42"/>
      <c r="M26" s="43">
        <f t="shared" si="0"/>
        <v>63.25385694249649</v>
      </c>
      <c r="N26" s="44">
        <f t="shared" si="1"/>
        <v>1329548</v>
      </c>
      <c r="O26" s="45">
        <f t="shared" si="2"/>
        <v>43271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451</v>
      </c>
      <c r="U26" s="44">
        <v>2948</v>
      </c>
      <c r="V26" s="48" t="s">
        <v>64</v>
      </c>
      <c r="W26" s="39">
        <v>62</v>
      </c>
      <c r="X26" s="43">
        <v>7.5</v>
      </c>
      <c r="Y26" s="37">
        <v>2.5</v>
      </c>
      <c r="Z26" s="37">
        <v>74.6</v>
      </c>
      <c r="AA26" s="49">
        <v>2</v>
      </c>
      <c r="AB26" s="50">
        <v>7</v>
      </c>
      <c r="AC26" s="48">
        <v>4</v>
      </c>
      <c r="AD26" s="48">
        <v>5</v>
      </c>
      <c r="AE26" s="48">
        <v>5</v>
      </c>
      <c r="AF26" s="48">
        <v>4</v>
      </c>
      <c r="AG26" s="48">
        <v>5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57</v>
      </c>
      <c r="C27" s="36" t="s">
        <v>103</v>
      </c>
      <c r="D27" s="36" t="s">
        <v>50</v>
      </c>
      <c r="E27" s="36" t="s">
        <v>67</v>
      </c>
      <c r="F27" s="37">
        <v>32.23684210526316</v>
      </c>
      <c r="G27" s="39"/>
      <c r="H27" s="39"/>
      <c r="I27" s="40"/>
      <c r="J27" s="39"/>
      <c r="K27" s="41">
        <v>742</v>
      </c>
      <c r="L27" s="42"/>
      <c r="M27" s="43">
        <f t="shared" si="0"/>
        <v>65.90296495956873</v>
      </c>
      <c r="N27" s="44">
        <f t="shared" si="1"/>
        <v>1953555</v>
      </c>
      <c r="O27" s="45">
        <f t="shared" si="2"/>
        <v>43271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489</v>
      </c>
      <c r="U27" s="44">
        <v>3995</v>
      </c>
      <c r="V27" s="48" t="s">
        <v>55</v>
      </c>
      <c r="W27" s="39">
        <v>82</v>
      </c>
      <c r="X27" s="43">
        <v>8.5</v>
      </c>
      <c r="Y27" s="37">
        <v>2</v>
      </c>
      <c r="Z27" s="37">
        <v>77.8</v>
      </c>
      <c r="AA27" s="49">
        <v>5</v>
      </c>
      <c r="AB27" s="50">
        <v>12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71</v>
      </c>
      <c r="C28" s="36" t="s">
        <v>104</v>
      </c>
      <c r="D28" s="36" t="s">
        <v>50</v>
      </c>
      <c r="E28" s="36" t="s">
        <v>67</v>
      </c>
      <c r="F28" s="37">
        <v>32.07236842105263</v>
      </c>
      <c r="G28" s="39"/>
      <c r="H28" s="39"/>
      <c r="I28" s="40"/>
      <c r="J28" s="39"/>
      <c r="K28" s="41">
        <v>830</v>
      </c>
      <c r="L28" s="42"/>
      <c r="M28" s="43">
        <f t="shared" si="0"/>
        <v>65.18072289156626</v>
      </c>
      <c r="N28" s="44">
        <f t="shared" si="1"/>
        <v>1490455</v>
      </c>
      <c r="O28" s="45">
        <f t="shared" si="2"/>
        <v>43271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541</v>
      </c>
      <c r="U28" s="44">
        <v>2755</v>
      </c>
      <c r="V28" s="48" t="s">
        <v>64</v>
      </c>
      <c r="W28" s="39">
        <v>63</v>
      </c>
      <c r="X28" s="43">
        <v>9</v>
      </c>
      <c r="Y28" s="37">
        <v>3.5</v>
      </c>
      <c r="Z28" s="37">
        <v>73.7</v>
      </c>
      <c r="AA28" s="49">
        <v>2</v>
      </c>
      <c r="AB28" s="50">
        <v>7</v>
      </c>
      <c r="AC28" s="48">
        <v>4</v>
      </c>
      <c r="AD28" s="48">
        <v>5</v>
      </c>
      <c r="AE28" s="48">
        <v>5</v>
      </c>
      <c r="AF28" s="48">
        <v>4</v>
      </c>
      <c r="AG28" s="48">
        <v>5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105</v>
      </c>
      <c r="B29" s="54" t="s">
        <v>106</v>
      </c>
      <c r="C29" s="54" t="s">
        <v>106</v>
      </c>
      <c r="D29" s="54" t="s">
        <v>106</v>
      </c>
      <c r="E29" s="54" t="s">
        <v>106</v>
      </c>
      <c r="F29" s="55">
        <f>AVERAGE(F5:F28)</f>
        <v>32.69051535087719</v>
      </c>
      <c r="G29" s="54" t="s">
        <v>106</v>
      </c>
      <c r="H29" s="54" t="s">
        <v>106</v>
      </c>
      <c r="I29" s="54" t="s">
        <v>106</v>
      </c>
      <c r="J29" s="54" t="s">
        <v>106</v>
      </c>
      <c r="K29" s="55">
        <f>AVERAGE(K5:K28)</f>
        <v>745.375</v>
      </c>
      <c r="L29" s="54" t="s">
        <v>107</v>
      </c>
      <c r="M29" s="55">
        <f>AVERAGE(M5:M28)</f>
        <v>65.47736015675905</v>
      </c>
      <c r="N29" s="56">
        <f>AVERAGE(N5:N28)</f>
        <v>1538944.0416666667</v>
      </c>
      <c r="O29" s="57" t="s">
        <v>108</v>
      </c>
      <c r="P29" s="57" t="s">
        <v>108</v>
      </c>
      <c r="Q29" s="57" t="s">
        <v>108</v>
      </c>
      <c r="R29" s="57" t="s">
        <v>108</v>
      </c>
      <c r="S29" s="57" t="s">
        <v>108</v>
      </c>
      <c r="T29" s="55">
        <f>AVERAGE(T5:T28)</f>
        <v>488</v>
      </c>
      <c r="U29" s="56">
        <f>AVERAGE(U5:U28)</f>
        <v>3159.5416666666665</v>
      </c>
      <c r="V29" s="57" t="s">
        <v>108</v>
      </c>
      <c r="W29" s="58">
        <f>AVERAGE(W5:W28)</f>
        <v>70.58333333333333</v>
      </c>
      <c r="X29" s="58">
        <f>AVERAGE(X5:X28)</f>
        <v>8.341666666666667</v>
      </c>
      <c r="Y29" s="58">
        <f>AVERAGE(Y5:Y28)</f>
        <v>3.0291666666666663</v>
      </c>
      <c r="Z29" s="58">
        <f>AVERAGE(Z5:Z28)</f>
        <v>75.32916666666667</v>
      </c>
      <c r="AA29" s="57" t="s">
        <v>108</v>
      </c>
      <c r="AB29" s="59">
        <f aca="true" t="shared" si="3" ref="AB29:AK29">AVERAGE(AB5:AB28)</f>
        <v>8.666666666666666</v>
      </c>
      <c r="AC29" s="60">
        <f t="shared" si="3"/>
        <v>3.8333333333333335</v>
      </c>
      <c r="AD29" s="60">
        <f t="shared" si="3"/>
        <v>4.75</v>
      </c>
      <c r="AE29" s="60">
        <f t="shared" si="3"/>
        <v>4.75</v>
      </c>
      <c r="AF29" s="60">
        <f t="shared" si="3"/>
        <v>4.625</v>
      </c>
      <c r="AG29" s="60">
        <f t="shared" si="3"/>
        <v>4.833333333333333</v>
      </c>
      <c r="AH29" s="60">
        <f t="shared" si="3"/>
        <v>4.625</v>
      </c>
      <c r="AI29" s="60">
        <f t="shared" si="3"/>
        <v>3.0416666666666665</v>
      </c>
      <c r="AJ29" s="60">
        <f t="shared" si="3"/>
        <v>4.958333333333333</v>
      </c>
      <c r="AK29" s="60">
        <f t="shared" si="3"/>
        <v>4.958333333333333</v>
      </c>
      <c r="AL29" s="57" t="s">
        <v>108</v>
      </c>
      <c r="AM29" s="57" t="s">
        <v>108</v>
      </c>
      <c r="AN29" s="57" t="s">
        <v>108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2018-07-12T01:27:07Z</dcterms:created>
  <dcterms:modified xsi:type="dcterms:W3CDTF">2018-07-12T01:27:48Z</dcterms:modified>
  <cp:category/>
  <cp:version/>
  <cp:contentType/>
  <cp:contentStatus/>
</cp:coreProperties>
</file>