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1835" windowHeight="71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'共励会'!$1:$5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<sst xmlns="http://schemas.openxmlformats.org/spreadsheetml/2006/main" count="229" uniqueCount="98">
  <si>
    <t>東京食肉市場</t>
  </si>
  <si>
    <t>＜宮城＞　08月28日　第45回加美郡畜産総合共進会（枝肉の部）兼</t>
  </si>
  <si>
    <t>　　　　　　　　　　　　　　第20回JA加美よつば肥育牛部会枝肉共進会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</si>
  <si>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</si>
  <si>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</si>
  <si>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</si>
  <si>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</si>
  <si>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</si>
  <si>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</si>
  <si>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</si>
  <si>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</si>
  <si>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</si>
  <si>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</si>
  <si>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</si>
  <si>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</si>
  <si>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</si>
  <si>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</si>
  <si>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</si>
  <si>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</si>
  <si>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</si>
  <si>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</si>
  <si>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</si>
  <si>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</si>
  <si>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</si>
  <si>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</si>
  <si>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</si>
  <si>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</si>
  <si>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</si>
  <si>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</si>
  <si>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</si>
  <si>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</si>
  <si>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</si>
  <si>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</si>
  <si>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</si>
  <si>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</si>
  <si>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</si>
  <si>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</si>
  <si>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</si>
  <si>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</si>
  <si>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</si>
  <si>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</si>
  <si>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</si>
  <si>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</si>
  <si>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</si>
  <si>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</si>
  <si>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</si>
  <si>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</si>
  <si>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</si>
  <si>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</si>
  <si>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好平茂</t>
  </si>
  <si>
    <t>勝平正</t>
  </si>
  <si>
    <t>忠富士</t>
  </si>
  <si>
    <t>宮城・加美よつば</t>
  </si>
  <si>
    <t>和</t>
  </si>
  <si>
    <t>ﾇｷ</t>
  </si>
  <si>
    <t>A4</t>
  </si>
  <si>
    <t>2-</t>
  </si>
  <si>
    <t>第2平茂勝</t>
  </si>
  <si>
    <t>茂勝</t>
  </si>
  <si>
    <t>A5</t>
  </si>
  <si>
    <t>ﾁｬﾝﾋﾟｵﾝ賞</t>
  </si>
  <si>
    <t>第1花国</t>
  </si>
  <si>
    <t>百合茂</t>
  </si>
  <si>
    <t>幸紀雄</t>
  </si>
  <si>
    <t>茂洋</t>
  </si>
  <si>
    <t>平茂勝</t>
  </si>
  <si>
    <t>聖香藤</t>
  </si>
  <si>
    <t>2+</t>
  </si>
  <si>
    <t>花清久</t>
  </si>
  <si>
    <r>
      <t>北国7の</t>
    </r>
    <r>
      <rPr>
        <sz val="11"/>
        <rFont val="ＭＳ Ｐゴシック"/>
        <family val="3"/>
      </rPr>
      <t>8</t>
    </r>
  </si>
  <si>
    <t>勝洋</t>
  </si>
  <si>
    <t>紋次郎</t>
  </si>
  <si>
    <t>優良賞1席</t>
  </si>
  <si>
    <t>3-</t>
  </si>
  <si>
    <t>茂重波</t>
  </si>
  <si>
    <t>優秀賞2席</t>
  </si>
  <si>
    <t>第7安福</t>
  </si>
  <si>
    <t>直太郎</t>
  </si>
  <si>
    <t>ﾒｽ</t>
  </si>
  <si>
    <t>B4</t>
  </si>
  <si>
    <t>勝早桜5</t>
  </si>
  <si>
    <t>優良賞2席</t>
  </si>
  <si>
    <t>茂勝栄</t>
  </si>
  <si>
    <t>茂糸波</t>
  </si>
  <si>
    <t>勝忠平</t>
  </si>
  <si>
    <t>安福久</t>
  </si>
  <si>
    <t>美津照重</t>
  </si>
  <si>
    <t>福桜</t>
  </si>
  <si>
    <t>ｵ</t>
  </si>
  <si>
    <t>ﾊﾞﾗ</t>
  </si>
  <si>
    <t>優良賞3席</t>
  </si>
  <si>
    <t>忠勝美</t>
  </si>
  <si>
    <t>安糸福</t>
  </si>
  <si>
    <t>美津百合</t>
  </si>
  <si>
    <t>優秀賞1席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</si>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</sst>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8.01_11\10_&#25522;&#36617;1809\1&#65294;&#20316;&#26989;&#12501;&#12449;&#12452;&#12523;\1808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6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1:41" s="2" customFormat="1" ht="21.75" customHeight="1">
      <c r="A2" s="1"/>
      <c r="E2" s="3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A2" s="4"/>
      <c r="AO2" s="5"/>
    </row>
    <row r="3" spans="6:27" s="6" customFormat="1" ht="13.5">
      <c r="F3" s="7"/>
      <c r="G3" s="7"/>
      <c r="H3" s="7"/>
      <c r="I3" s="7"/>
      <c r="J3" s="7"/>
      <c r="K3" s="7"/>
      <c r="L3" s="7"/>
      <c r="M3" s="7"/>
      <c r="N3" s="7"/>
      <c r="O3" s="7"/>
      <c r="S3" s="8"/>
      <c r="T3" s="7"/>
      <c r="U3" s="7"/>
      <c r="AA3" s="9"/>
    </row>
    <row r="4" spans="1:42" s="6" customFormat="1" ht="13.5" customHeight="1">
      <c r="A4" s="10"/>
      <c r="B4" s="10"/>
      <c r="C4" s="11" t="s">
        <v>3</v>
      </c>
      <c r="D4" s="12"/>
      <c r="E4" s="12"/>
      <c r="F4" s="13"/>
      <c r="G4" s="13"/>
      <c r="H4" s="13"/>
      <c r="I4" s="13"/>
      <c r="J4" s="13"/>
      <c r="K4" s="13"/>
      <c r="L4" s="13"/>
      <c r="M4" s="14"/>
      <c r="N4" s="14"/>
      <c r="O4" s="13"/>
      <c r="P4" s="13"/>
      <c r="Q4" s="13"/>
      <c r="R4" s="13"/>
      <c r="S4" s="15"/>
      <c r="T4" s="13"/>
      <c r="U4" s="13"/>
      <c r="V4" s="13"/>
      <c r="W4" s="16" t="s">
        <v>4</v>
      </c>
      <c r="X4" s="17"/>
      <c r="Y4" s="17"/>
      <c r="Z4" s="18"/>
      <c r="AA4" s="19" t="s">
        <v>5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13"/>
      <c r="AM4" s="21" t="s">
        <v>6</v>
      </c>
      <c r="AN4" s="22" t="s">
        <v>7</v>
      </c>
      <c r="AO4" s="23"/>
      <c r="AP4" s="13"/>
    </row>
    <row r="5" spans="1:42" s="34" customFormat="1" ht="103.5" customHeight="1">
      <c r="A5" s="24" t="s">
        <v>8</v>
      </c>
      <c r="B5" s="25" t="s">
        <v>9</v>
      </c>
      <c r="C5" s="26" t="s">
        <v>10</v>
      </c>
      <c r="D5" s="26" t="s">
        <v>11</v>
      </c>
      <c r="E5" s="26" t="s">
        <v>12</v>
      </c>
      <c r="F5" s="25" t="s">
        <v>13</v>
      </c>
      <c r="G5" s="25" t="s">
        <v>14</v>
      </c>
      <c r="H5" s="27" t="s">
        <v>15</v>
      </c>
      <c r="I5" s="25" t="s">
        <v>16</v>
      </c>
      <c r="J5" s="25" t="s">
        <v>17</v>
      </c>
      <c r="K5" s="28" t="s">
        <v>18</v>
      </c>
      <c r="L5" s="25" t="s">
        <v>19</v>
      </c>
      <c r="M5" s="25" t="s">
        <v>20</v>
      </c>
      <c r="N5" s="25" t="s">
        <v>21</v>
      </c>
      <c r="O5" s="25" t="s">
        <v>22</v>
      </c>
      <c r="P5" s="25" t="s">
        <v>23</v>
      </c>
      <c r="Q5" s="25" t="s">
        <v>24</v>
      </c>
      <c r="R5" s="25" t="s">
        <v>25</v>
      </c>
      <c r="S5" s="24" t="s">
        <v>26</v>
      </c>
      <c r="T5" s="25" t="s">
        <v>27</v>
      </c>
      <c r="U5" s="25" t="s">
        <v>28</v>
      </c>
      <c r="V5" s="29" t="s">
        <v>29</v>
      </c>
      <c r="W5" s="30" t="s">
        <v>30</v>
      </c>
      <c r="X5" s="24" t="s">
        <v>31</v>
      </c>
      <c r="Y5" s="24" t="s">
        <v>32</v>
      </c>
      <c r="Z5" s="24" t="s">
        <v>33</v>
      </c>
      <c r="AA5" s="31" t="s">
        <v>34</v>
      </c>
      <c r="AB5" s="24" t="s">
        <v>35</v>
      </c>
      <c r="AC5" s="24" t="s">
        <v>36</v>
      </c>
      <c r="AD5" s="24" t="s">
        <v>37</v>
      </c>
      <c r="AE5" s="24" t="s">
        <v>38</v>
      </c>
      <c r="AF5" s="24" t="s">
        <v>39</v>
      </c>
      <c r="AG5" s="24" t="s">
        <v>40</v>
      </c>
      <c r="AH5" s="24" t="s">
        <v>41</v>
      </c>
      <c r="AI5" s="24" t="s">
        <v>42</v>
      </c>
      <c r="AJ5" s="24" t="s">
        <v>43</v>
      </c>
      <c r="AK5" s="24" t="s">
        <v>38</v>
      </c>
      <c r="AL5" s="32" t="s">
        <v>44</v>
      </c>
      <c r="AM5" s="33" t="s">
        <v>45</v>
      </c>
      <c r="AN5" s="33" t="s">
        <v>46</v>
      </c>
      <c r="AO5" s="33" t="s">
        <v>47</v>
      </c>
      <c r="AP5" s="33" t="s">
        <v>48</v>
      </c>
    </row>
    <row r="6" spans="1:44" s="6" customFormat="1" ht="15" customHeight="1">
      <c r="A6" s="35">
        <v>1</v>
      </c>
      <c r="B6" s="36"/>
      <c r="C6" s="36" t="s">
        <v>49</v>
      </c>
      <c r="D6" s="36" t="s">
        <v>50</v>
      </c>
      <c r="E6" s="36" t="s">
        <v>51</v>
      </c>
      <c r="F6" s="37">
        <v>32.598684210526315</v>
      </c>
      <c r="G6" s="38"/>
      <c r="H6" s="39"/>
      <c r="I6" s="40"/>
      <c r="J6" s="39"/>
      <c r="K6" s="41">
        <v>890</v>
      </c>
      <c r="L6" s="42"/>
      <c r="M6" s="43">
        <f>T6/K6*100</f>
        <v>64.9438202247191</v>
      </c>
      <c r="N6" s="44">
        <f>T6*U6</f>
        <v>1355410</v>
      </c>
      <c r="O6" s="45">
        <v>43337</v>
      </c>
      <c r="P6" s="36" t="s">
        <v>52</v>
      </c>
      <c r="Q6" s="46" t="s">
        <v>53</v>
      </c>
      <c r="R6" s="47" t="s">
        <v>54</v>
      </c>
      <c r="S6" s="35">
        <v>1</v>
      </c>
      <c r="T6" s="39">
        <v>578</v>
      </c>
      <c r="U6" s="44">
        <v>2345</v>
      </c>
      <c r="V6" s="48" t="s">
        <v>55</v>
      </c>
      <c r="W6" s="39">
        <v>68</v>
      </c>
      <c r="X6" s="43">
        <v>7.8</v>
      </c>
      <c r="Y6" s="37">
        <v>3.1</v>
      </c>
      <c r="Z6" s="37">
        <v>73.4</v>
      </c>
      <c r="AA6" s="49" t="s">
        <v>56</v>
      </c>
      <c r="AB6" s="50">
        <v>6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2</v>
      </c>
      <c r="B7" s="53"/>
      <c r="C7" s="36" t="s">
        <v>49</v>
      </c>
      <c r="D7" s="36" t="s">
        <v>57</v>
      </c>
      <c r="E7" s="36" t="s">
        <v>58</v>
      </c>
      <c r="F7" s="37">
        <v>31.67763157894737</v>
      </c>
      <c r="G7" s="38"/>
      <c r="H7" s="39"/>
      <c r="I7" s="40"/>
      <c r="J7" s="39"/>
      <c r="K7" s="41">
        <v>930</v>
      </c>
      <c r="L7" s="42"/>
      <c r="M7" s="43">
        <f aca="true" t="shared" si="0" ref="M7:M25">T7/K7*100</f>
        <v>67.31182795698925</v>
      </c>
      <c r="N7" s="44">
        <f aca="true" t="shared" si="1" ref="N7:N25">T7*U7</f>
        <v>1752800</v>
      </c>
      <c r="O7" s="45">
        <f>$O$6</f>
        <v>43337</v>
      </c>
      <c r="P7" s="36" t="s">
        <v>52</v>
      </c>
      <c r="Q7" s="46" t="s">
        <v>53</v>
      </c>
      <c r="R7" s="46" t="s">
        <v>54</v>
      </c>
      <c r="S7" s="35">
        <v>2</v>
      </c>
      <c r="T7" s="39">
        <v>626</v>
      </c>
      <c r="U7" s="44">
        <v>2800</v>
      </c>
      <c r="V7" s="48" t="s">
        <v>59</v>
      </c>
      <c r="W7" s="39">
        <v>80</v>
      </c>
      <c r="X7" s="43">
        <v>9</v>
      </c>
      <c r="Y7" s="37">
        <v>2.9</v>
      </c>
      <c r="Z7" s="37">
        <v>75.4</v>
      </c>
      <c r="AA7" s="49">
        <v>4</v>
      </c>
      <c r="AB7" s="50">
        <v>11</v>
      </c>
      <c r="AC7" s="48">
        <v>3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 t="s">
        <v>60</v>
      </c>
      <c r="AQ7" s="52"/>
      <c r="AR7" s="52"/>
    </row>
    <row r="8" spans="1:44" s="6" customFormat="1" ht="15" customHeight="1">
      <c r="A8" s="35">
        <v>3</v>
      </c>
      <c r="B8" s="53"/>
      <c r="C8" s="36" t="s">
        <v>49</v>
      </c>
      <c r="D8" s="36" t="s">
        <v>61</v>
      </c>
      <c r="E8" s="36" t="s">
        <v>62</v>
      </c>
      <c r="F8" s="37">
        <v>31.085526315789476</v>
      </c>
      <c r="G8" s="38"/>
      <c r="H8" s="39"/>
      <c r="I8" s="40"/>
      <c r="J8" s="39"/>
      <c r="K8" s="41">
        <v>770</v>
      </c>
      <c r="L8" s="42"/>
      <c r="M8" s="43">
        <f t="shared" si="0"/>
        <v>66.36363636363637</v>
      </c>
      <c r="N8" s="44">
        <f t="shared" si="1"/>
        <v>1203405</v>
      </c>
      <c r="O8" s="45">
        <f>$O$6</f>
        <v>43337</v>
      </c>
      <c r="P8" s="36" t="s">
        <v>52</v>
      </c>
      <c r="Q8" s="46" t="s">
        <v>53</v>
      </c>
      <c r="R8" s="46" t="s">
        <v>54</v>
      </c>
      <c r="S8" s="35">
        <v>3</v>
      </c>
      <c r="T8" s="39">
        <v>511</v>
      </c>
      <c r="U8" s="44">
        <v>2355</v>
      </c>
      <c r="V8" s="48" t="s">
        <v>55</v>
      </c>
      <c r="W8" s="39">
        <v>58</v>
      </c>
      <c r="X8" s="43">
        <v>7.3</v>
      </c>
      <c r="Y8" s="37">
        <v>3.3</v>
      </c>
      <c r="Z8" s="37">
        <v>72.5</v>
      </c>
      <c r="AA8" s="49" t="s">
        <v>56</v>
      </c>
      <c r="AB8" s="50">
        <v>6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4</v>
      </c>
      <c r="B9" s="53"/>
      <c r="C9" s="36" t="s">
        <v>63</v>
      </c>
      <c r="D9" s="36" t="s">
        <v>64</v>
      </c>
      <c r="E9" s="36" t="s">
        <v>65</v>
      </c>
      <c r="F9" s="37">
        <v>29.539473684210527</v>
      </c>
      <c r="G9" s="38"/>
      <c r="H9" s="39"/>
      <c r="I9" s="40"/>
      <c r="J9" s="39"/>
      <c r="K9" s="41">
        <v>770</v>
      </c>
      <c r="L9" s="42"/>
      <c r="M9" s="43">
        <f t="shared" si="0"/>
        <v>60.64935064935065</v>
      </c>
      <c r="N9" s="44">
        <f t="shared" si="1"/>
        <v>1066161</v>
      </c>
      <c r="O9" s="45">
        <f>$O$6</f>
        <v>43337</v>
      </c>
      <c r="P9" s="36" t="s">
        <v>52</v>
      </c>
      <c r="Q9" s="46" t="s">
        <v>53</v>
      </c>
      <c r="R9" s="46" t="s">
        <v>54</v>
      </c>
      <c r="S9" s="35">
        <v>4</v>
      </c>
      <c r="T9" s="39">
        <v>467</v>
      </c>
      <c r="U9" s="44">
        <v>2283</v>
      </c>
      <c r="V9" s="48" t="s">
        <v>55</v>
      </c>
      <c r="W9" s="39">
        <v>66</v>
      </c>
      <c r="X9" s="43">
        <v>7.7</v>
      </c>
      <c r="Y9" s="37">
        <v>2</v>
      </c>
      <c r="Z9" s="37">
        <v>75.5</v>
      </c>
      <c r="AA9" s="49">
        <v>2</v>
      </c>
      <c r="AB9" s="50">
        <v>7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5</v>
      </c>
      <c r="B10" s="53"/>
      <c r="C10" s="36" t="s">
        <v>66</v>
      </c>
      <c r="D10" s="36" t="s">
        <v>58</v>
      </c>
      <c r="E10" s="36" t="s">
        <v>65</v>
      </c>
      <c r="F10" s="37">
        <v>31.48026315789474</v>
      </c>
      <c r="G10" s="38"/>
      <c r="H10" s="39"/>
      <c r="I10" s="40"/>
      <c r="J10" s="39"/>
      <c r="K10" s="41">
        <v>780</v>
      </c>
      <c r="L10" s="42"/>
      <c r="M10" s="43">
        <f t="shared" si="0"/>
        <v>62.94871794871795</v>
      </c>
      <c r="N10" s="44">
        <f t="shared" si="1"/>
        <v>1291330</v>
      </c>
      <c r="O10" s="45">
        <f>$O$6</f>
        <v>43337</v>
      </c>
      <c r="P10" s="36" t="s">
        <v>52</v>
      </c>
      <c r="Q10" s="46" t="s">
        <v>53</v>
      </c>
      <c r="R10" s="46" t="s">
        <v>54</v>
      </c>
      <c r="S10" s="35">
        <v>5</v>
      </c>
      <c r="T10" s="39">
        <v>491</v>
      </c>
      <c r="U10" s="44">
        <v>2630</v>
      </c>
      <c r="V10" s="48" t="s">
        <v>59</v>
      </c>
      <c r="W10" s="39">
        <v>59</v>
      </c>
      <c r="X10" s="43">
        <v>9.5</v>
      </c>
      <c r="Y10" s="37">
        <v>2.8</v>
      </c>
      <c r="Z10" s="37">
        <v>74.7</v>
      </c>
      <c r="AA10" s="49" t="s">
        <v>67</v>
      </c>
      <c r="AB10" s="50">
        <v>8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1"/>
      <c r="AP10" s="51"/>
      <c r="AQ10" s="52"/>
      <c r="AR10" s="52"/>
    </row>
    <row r="11" spans="1:44" s="6" customFormat="1" ht="15" customHeight="1">
      <c r="A11" s="35">
        <v>6</v>
      </c>
      <c r="B11" s="53"/>
      <c r="C11" s="36" t="s">
        <v>68</v>
      </c>
      <c r="D11" s="36" t="s">
        <v>62</v>
      </c>
      <c r="E11" s="36" t="s">
        <v>69</v>
      </c>
      <c r="F11" s="37">
        <v>33.026315789473685</v>
      </c>
      <c r="G11" s="38"/>
      <c r="H11" s="39"/>
      <c r="I11" s="40"/>
      <c r="J11" s="39"/>
      <c r="K11" s="41">
        <v>730</v>
      </c>
      <c r="L11" s="42"/>
      <c r="M11" s="43">
        <f t="shared" si="0"/>
        <v>62.328767123287676</v>
      </c>
      <c r="N11" s="44">
        <f t="shared" si="1"/>
        <v>1077440</v>
      </c>
      <c r="O11" s="45">
        <f>$O$6</f>
        <v>43337</v>
      </c>
      <c r="P11" s="36" t="s">
        <v>52</v>
      </c>
      <c r="Q11" s="46" t="s">
        <v>53</v>
      </c>
      <c r="R11" s="46" t="s">
        <v>54</v>
      </c>
      <c r="S11" s="35">
        <v>6</v>
      </c>
      <c r="T11" s="39">
        <v>455</v>
      </c>
      <c r="U11" s="44">
        <v>2368</v>
      </c>
      <c r="V11" s="48" t="s">
        <v>55</v>
      </c>
      <c r="W11" s="39">
        <v>64</v>
      </c>
      <c r="X11" s="43">
        <v>7.6</v>
      </c>
      <c r="Y11" s="37">
        <v>1.8</v>
      </c>
      <c r="Z11" s="37">
        <v>75.5</v>
      </c>
      <c r="AA11" s="49" t="s">
        <v>56</v>
      </c>
      <c r="AB11" s="50">
        <v>6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7</v>
      </c>
      <c r="B12" s="53"/>
      <c r="C12" s="36" t="s">
        <v>70</v>
      </c>
      <c r="D12" s="36" t="s">
        <v>57</v>
      </c>
      <c r="E12" s="36" t="s">
        <v>71</v>
      </c>
      <c r="F12" s="37">
        <v>31.414473684210527</v>
      </c>
      <c r="G12" s="38"/>
      <c r="H12" s="39"/>
      <c r="I12" s="40"/>
      <c r="J12" s="39"/>
      <c r="K12" s="41">
        <v>750</v>
      </c>
      <c r="L12" s="42"/>
      <c r="M12" s="43">
        <f t="shared" si="0"/>
        <v>64.13333333333333</v>
      </c>
      <c r="N12" s="44">
        <f t="shared" si="1"/>
        <v>1294852</v>
      </c>
      <c r="O12" s="45">
        <f>$O$6</f>
        <v>43337</v>
      </c>
      <c r="P12" s="36" t="s">
        <v>52</v>
      </c>
      <c r="Q12" s="46" t="s">
        <v>53</v>
      </c>
      <c r="R12" s="46" t="s">
        <v>54</v>
      </c>
      <c r="S12" s="35">
        <v>7</v>
      </c>
      <c r="T12" s="39">
        <v>481</v>
      </c>
      <c r="U12" s="44">
        <v>2692</v>
      </c>
      <c r="V12" s="48" t="s">
        <v>59</v>
      </c>
      <c r="W12" s="39">
        <v>57</v>
      </c>
      <c r="X12" s="43">
        <v>8.6</v>
      </c>
      <c r="Y12" s="37">
        <v>2.9</v>
      </c>
      <c r="Z12" s="37">
        <v>74</v>
      </c>
      <c r="AA12" s="49" t="s">
        <v>67</v>
      </c>
      <c r="AB12" s="50">
        <v>8</v>
      </c>
      <c r="AC12" s="48">
        <v>3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36" t="s">
        <v>72</v>
      </c>
      <c r="AQ12" s="52"/>
      <c r="AR12" s="52"/>
    </row>
    <row r="13" spans="1:44" s="6" customFormat="1" ht="15" customHeight="1">
      <c r="A13" s="35">
        <v>8</v>
      </c>
      <c r="B13" s="53"/>
      <c r="C13" s="36" t="s">
        <v>49</v>
      </c>
      <c r="D13" s="36" t="s">
        <v>64</v>
      </c>
      <c r="E13" s="36" t="s">
        <v>61</v>
      </c>
      <c r="F13" s="37">
        <v>29.111842105263158</v>
      </c>
      <c r="G13" s="38"/>
      <c r="H13" s="39"/>
      <c r="I13" s="40"/>
      <c r="J13" s="39"/>
      <c r="K13" s="41">
        <v>780</v>
      </c>
      <c r="L13" s="42"/>
      <c r="M13" s="43">
        <f t="shared" si="0"/>
        <v>63.717948717948715</v>
      </c>
      <c r="N13" s="44">
        <f t="shared" si="1"/>
        <v>1338918</v>
      </c>
      <c r="O13" s="45">
        <f>$O$6</f>
        <v>43337</v>
      </c>
      <c r="P13" s="36" t="s">
        <v>52</v>
      </c>
      <c r="Q13" s="46" t="s">
        <v>53</v>
      </c>
      <c r="R13" s="46" t="s">
        <v>54</v>
      </c>
      <c r="S13" s="35">
        <v>8</v>
      </c>
      <c r="T13" s="39">
        <v>497</v>
      </c>
      <c r="U13" s="44">
        <v>2694</v>
      </c>
      <c r="V13" s="48" t="s">
        <v>59</v>
      </c>
      <c r="W13" s="39">
        <v>67</v>
      </c>
      <c r="X13" s="43">
        <v>8.7</v>
      </c>
      <c r="Y13" s="37">
        <v>2.9</v>
      </c>
      <c r="Z13" s="37">
        <v>75.1</v>
      </c>
      <c r="AA13" s="49" t="s">
        <v>73</v>
      </c>
      <c r="AB13" s="50">
        <v>9</v>
      </c>
      <c r="AC13" s="48">
        <v>3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9</v>
      </c>
      <c r="B14" s="53"/>
      <c r="C14" s="36" t="s">
        <v>49</v>
      </c>
      <c r="D14" s="36" t="s">
        <v>71</v>
      </c>
      <c r="E14" s="36" t="s">
        <v>74</v>
      </c>
      <c r="F14" s="37">
        <v>30</v>
      </c>
      <c r="G14" s="38"/>
      <c r="H14" s="39"/>
      <c r="I14" s="40"/>
      <c r="J14" s="39"/>
      <c r="K14" s="41">
        <v>760</v>
      </c>
      <c r="L14" s="42"/>
      <c r="M14" s="43">
        <f t="shared" si="0"/>
        <v>65.52631578947368</v>
      </c>
      <c r="N14" s="44">
        <f t="shared" si="1"/>
        <v>1342608</v>
      </c>
      <c r="O14" s="45">
        <f>$O$6</f>
        <v>43337</v>
      </c>
      <c r="P14" s="36" t="s">
        <v>52</v>
      </c>
      <c r="Q14" s="46" t="s">
        <v>53</v>
      </c>
      <c r="R14" s="46" t="s">
        <v>54</v>
      </c>
      <c r="S14" s="35">
        <v>9</v>
      </c>
      <c r="T14" s="39">
        <v>498</v>
      </c>
      <c r="U14" s="44">
        <v>2696</v>
      </c>
      <c r="V14" s="48" t="s">
        <v>59</v>
      </c>
      <c r="W14" s="39">
        <v>78</v>
      </c>
      <c r="X14" s="43">
        <v>9.2</v>
      </c>
      <c r="Y14" s="37">
        <v>3</v>
      </c>
      <c r="Z14" s="37">
        <v>76.8</v>
      </c>
      <c r="AA14" s="49" t="s">
        <v>73</v>
      </c>
      <c r="AB14" s="50">
        <v>9</v>
      </c>
      <c r="AC14" s="48">
        <v>3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36" t="s">
        <v>75</v>
      </c>
      <c r="AQ14" s="52"/>
      <c r="AR14" s="52"/>
    </row>
    <row r="15" spans="1:44" s="6" customFormat="1" ht="15" customHeight="1">
      <c r="A15" s="35">
        <v>10</v>
      </c>
      <c r="B15" s="53"/>
      <c r="C15" s="36" t="s">
        <v>49</v>
      </c>
      <c r="D15" s="36" t="s">
        <v>62</v>
      </c>
      <c r="E15" s="36" t="s">
        <v>58</v>
      </c>
      <c r="F15" s="37">
        <v>30.953947368421055</v>
      </c>
      <c r="G15" s="38"/>
      <c r="H15" s="39"/>
      <c r="I15" s="40"/>
      <c r="J15" s="39"/>
      <c r="K15" s="41">
        <v>750</v>
      </c>
      <c r="L15" s="42"/>
      <c r="M15" s="43">
        <f t="shared" si="0"/>
        <v>62.53333333333333</v>
      </c>
      <c r="N15" s="44">
        <f t="shared" si="1"/>
        <v>1149988</v>
      </c>
      <c r="O15" s="45">
        <f>$O$6</f>
        <v>43337</v>
      </c>
      <c r="P15" s="36" t="s">
        <v>52</v>
      </c>
      <c r="Q15" s="46" t="s">
        <v>53</v>
      </c>
      <c r="R15" s="46" t="s">
        <v>54</v>
      </c>
      <c r="S15" s="35">
        <v>10</v>
      </c>
      <c r="T15" s="39">
        <v>469</v>
      </c>
      <c r="U15" s="44">
        <v>2452</v>
      </c>
      <c r="V15" s="48" t="s">
        <v>55</v>
      </c>
      <c r="W15" s="39">
        <v>58</v>
      </c>
      <c r="X15" s="43">
        <v>8</v>
      </c>
      <c r="Y15" s="37">
        <v>2.6</v>
      </c>
      <c r="Z15" s="37">
        <v>74.1</v>
      </c>
      <c r="AA15" s="49">
        <v>2</v>
      </c>
      <c r="AB15" s="50">
        <v>7</v>
      </c>
      <c r="AC15" s="48">
        <v>4</v>
      </c>
      <c r="AD15" s="48">
        <v>4</v>
      </c>
      <c r="AE15" s="48">
        <v>4</v>
      </c>
      <c r="AF15" s="48">
        <v>4</v>
      </c>
      <c r="AG15" s="48">
        <v>5</v>
      </c>
      <c r="AH15" s="48">
        <v>4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11</v>
      </c>
      <c r="B16" s="53"/>
      <c r="C16" s="36" t="s">
        <v>70</v>
      </c>
      <c r="D16" s="36" t="s">
        <v>57</v>
      </c>
      <c r="E16" s="36" t="s">
        <v>76</v>
      </c>
      <c r="F16" s="37">
        <v>33.81578947368421</v>
      </c>
      <c r="G16" s="38"/>
      <c r="H16" s="39"/>
      <c r="I16" s="40"/>
      <c r="J16" s="39"/>
      <c r="K16" s="41">
        <v>790</v>
      </c>
      <c r="L16" s="42"/>
      <c r="M16" s="43">
        <f t="shared" si="0"/>
        <v>64.55696202531645</v>
      </c>
      <c r="N16" s="44">
        <f t="shared" si="1"/>
        <v>1240830</v>
      </c>
      <c r="O16" s="45">
        <f>$O$6</f>
        <v>43337</v>
      </c>
      <c r="P16" s="36" t="s">
        <v>52</v>
      </c>
      <c r="Q16" s="46" t="s">
        <v>53</v>
      </c>
      <c r="R16" s="46" t="s">
        <v>54</v>
      </c>
      <c r="S16" s="35">
        <v>11</v>
      </c>
      <c r="T16" s="39">
        <v>510</v>
      </c>
      <c r="U16" s="44">
        <v>2433</v>
      </c>
      <c r="V16" s="48" t="s">
        <v>55</v>
      </c>
      <c r="W16" s="39">
        <v>66</v>
      </c>
      <c r="X16" s="43">
        <v>8.3</v>
      </c>
      <c r="Y16" s="37">
        <v>3</v>
      </c>
      <c r="Z16" s="37">
        <v>74.5</v>
      </c>
      <c r="AA16" s="49">
        <v>2</v>
      </c>
      <c r="AB16" s="50">
        <v>7</v>
      </c>
      <c r="AC16" s="48">
        <v>3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12</v>
      </c>
      <c r="B17" s="53"/>
      <c r="C17" s="36" t="s">
        <v>77</v>
      </c>
      <c r="D17" s="36" t="s">
        <v>65</v>
      </c>
      <c r="E17" s="36" t="s">
        <v>58</v>
      </c>
      <c r="F17" s="37">
        <v>32.69736842105263</v>
      </c>
      <c r="G17" s="39"/>
      <c r="H17" s="39"/>
      <c r="I17" s="40"/>
      <c r="J17" s="39"/>
      <c r="K17" s="41">
        <v>840</v>
      </c>
      <c r="L17" s="42"/>
      <c r="M17" s="43">
        <f t="shared" si="0"/>
        <v>66.78571428571428</v>
      </c>
      <c r="N17" s="44">
        <f t="shared" si="1"/>
        <v>1228590</v>
      </c>
      <c r="O17" s="45">
        <f>$O$6</f>
        <v>43337</v>
      </c>
      <c r="P17" s="36" t="s">
        <v>52</v>
      </c>
      <c r="Q17" s="46" t="s">
        <v>53</v>
      </c>
      <c r="R17" s="46" t="s">
        <v>78</v>
      </c>
      <c r="S17" s="35">
        <v>12</v>
      </c>
      <c r="T17" s="39">
        <v>561</v>
      </c>
      <c r="U17" s="44">
        <v>2190</v>
      </c>
      <c r="V17" s="48" t="s">
        <v>79</v>
      </c>
      <c r="W17" s="39">
        <v>60</v>
      </c>
      <c r="X17" s="43">
        <v>7.8</v>
      </c>
      <c r="Y17" s="37">
        <v>5.5</v>
      </c>
      <c r="Z17" s="37">
        <v>70.5</v>
      </c>
      <c r="AA17" s="49" t="s">
        <v>56</v>
      </c>
      <c r="AB17" s="50">
        <v>6</v>
      </c>
      <c r="AC17" s="48">
        <v>4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13</v>
      </c>
      <c r="B18" s="53"/>
      <c r="C18" s="36" t="s">
        <v>80</v>
      </c>
      <c r="D18" s="36" t="s">
        <v>58</v>
      </c>
      <c r="E18" s="36" t="s">
        <v>65</v>
      </c>
      <c r="F18" s="37">
        <v>28.68421052631579</v>
      </c>
      <c r="G18" s="39"/>
      <c r="H18" s="39"/>
      <c r="I18" s="40"/>
      <c r="J18" s="39"/>
      <c r="K18" s="41">
        <v>750</v>
      </c>
      <c r="L18" s="42"/>
      <c r="M18" s="43">
        <f t="shared" si="0"/>
        <v>61.6</v>
      </c>
      <c r="N18" s="44">
        <f t="shared" si="1"/>
        <v>1165626</v>
      </c>
      <c r="O18" s="45">
        <f>$O$6</f>
        <v>43337</v>
      </c>
      <c r="P18" s="36" t="s">
        <v>52</v>
      </c>
      <c r="Q18" s="46" t="s">
        <v>53</v>
      </c>
      <c r="R18" s="46" t="s">
        <v>78</v>
      </c>
      <c r="S18" s="35">
        <v>13</v>
      </c>
      <c r="T18" s="39">
        <v>462</v>
      </c>
      <c r="U18" s="44">
        <v>2523</v>
      </c>
      <c r="V18" s="48" t="s">
        <v>59</v>
      </c>
      <c r="W18" s="39">
        <v>61</v>
      </c>
      <c r="X18" s="43">
        <v>8.5</v>
      </c>
      <c r="Y18" s="37">
        <v>2.8</v>
      </c>
      <c r="Z18" s="37">
        <v>74.7</v>
      </c>
      <c r="AA18" s="49" t="s">
        <v>67</v>
      </c>
      <c r="AB18" s="50">
        <v>8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36" t="s">
        <v>81</v>
      </c>
      <c r="AQ18" s="52"/>
      <c r="AR18" s="52"/>
    </row>
    <row r="19" spans="1:44" s="6" customFormat="1" ht="15" customHeight="1">
      <c r="A19" s="35">
        <v>14</v>
      </c>
      <c r="B19" s="53"/>
      <c r="C19" s="36" t="s">
        <v>49</v>
      </c>
      <c r="D19" s="36" t="s">
        <v>82</v>
      </c>
      <c r="E19" s="36" t="s">
        <v>83</v>
      </c>
      <c r="F19" s="37">
        <v>28.98026315789474</v>
      </c>
      <c r="G19" s="39"/>
      <c r="H19" s="39"/>
      <c r="I19" s="40"/>
      <c r="J19" s="39"/>
      <c r="K19" s="41">
        <v>770</v>
      </c>
      <c r="L19" s="42"/>
      <c r="M19" s="43">
        <f t="shared" si="0"/>
        <v>62.46753246753247</v>
      </c>
      <c r="N19" s="44">
        <f t="shared" si="1"/>
        <v>1025011</v>
      </c>
      <c r="O19" s="45">
        <f>$O$6</f>
        <v>43337</v>
      </c>
      <c r="P19" s="36" t="s">
        <v>52</v>
      </c>
      <c r="Q19" s="46" t="s">
        <v>53</v>
      </c>
      <c r="R19" s="46" t="s">
        <v>78</v>
      </c>
      <c r="S19" s="35">
        <v>14</v>
      </c>
      <c r="T19" s="39">
        <v>481</v>
      </c>
      <c r="U19" s="44">
        <v>2131</v>
      </c>
      <c r="V19" s="48" t="s">
        <v>79</v>
      </c>
      <c r="W19" s="39">
        <v>56</v>
      </c>
      <c r="X19" s="43">
        <v>7</v>
      </c>
      <c r="Y19" s="37">
        <v>4.1</v>
      </c>
      <c r="Z19" s="37">
        <v>71.7</v>
      </c>
      <c r="AA19" s="49" t="s">
        <v>56</v>
      </c>
      <c r="AB19" s="50">
        <v>6</v>
      </c>
      <c r="AC19" s="48">
        <v>3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15</v>
      </c>
      <c r="B20" s="53"/>
      <c r="C20" s="36" t="s">
        <v>84</v>
      </c>
      <c r="D20" s="36" t="s">
        <v>85</v>
      </c>
      <c r="E20" s="36" t="s">
        <v>62</v>
      </c>
      <c r="F20" s="37">
        <v>31.907894736842106</v>
      </c>
      <c r="G20" s="39"/>
      <c r="H20" s="39"/>
      <c r="I20" s="40"/>
      <c r="J20" s="39"/>
      <c r="K20" s="41">
        <v>560</v>
      </c>
      <c r="L20" s="42"/>
      <c r="M20" s="43">
        <f t="shared" si="0"/>
        <v>62.67857142857143</v>
      </c>
      <c r="N20" s="44">
        <f t="shared" si="1"/>
        <v>856440</v>
      </c>
      <c r="O20" s="45">
        <f>$O$6</f>
        <v>43337</v>
      </c>
      <c r="P20" s="36" t="s">
        <v>52</v>
      </c>
      <c r="Q20" s="46" t="s">
        <v>53</v>
      </c>
      <c r="R20" s="46" t="s">
        <v>78</v>
      </c>
      <c r="S20" s="35">
        <v>15</v>
      </c>
      <c r="T20" s="39">
        <v>351</v>
      </c>
      <c r="U20" s="44">
        <v>2440</v>
      </c>
      <c r="V20" s="48" t="s">
        <v>55</v>
      </c>
      <c r="W20" s="39">
        <v>44</v>
      </c>
      <c r="X20" s="43">
        <v>7</v>
      </c>
      <c r="Y20" s="37">
        <v>1.9</v>
      </c>
      <c r="Z20" s="37">
        <v>73.8</v>
      </c>
      <c r="AA20" s="49">
        <v>2</v>
      </c>
      <c r="AB20" s="50">
        <v>7</v>
      </c>
      <c r="AC20" s="48">
        <v>4</v>
      </c>
      <c r="AD20" s="48">
        <v>4</v>
      </c>
      <c r="AE20" s="48">
        <v>4</v>
      </c>
      <c r="AF20" s="48">
        <v>4</v>
      </c>
      <c r="AG20" s="48">
        <v>4</v>
      </c>
      <c r="AH20" s="48">
        <v>4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16</v>
      </c>
      <c r="B21" s="53"/>
      <c r="C21" s="36" t="s">
        <v>86</v>
      </c>
      <c r="D21" s="36" t="s">
        <v>64</v>
      </c>
      <c r="E21" s="36" t="s">
        <v>65</v>
      </c>
      <c r="F21" s="37">
        <v>29.111842105263158</v>
      </c>
      <c r="G21" s="39"/>
      <c r="H21" s="39"/>
      <c r="I21" s="40"/>
      <c r="J21" s="39"/>
      <c r="K21" s="41">
        <v>670</v>
      </c>
      <c r="L21" s="42"/>
      <c r="M21" s="43">
        <f t="shared" si="0"/>
        <v>63.28358208955224</v>
      </c>
      <c r="N21" s="44">
        <f t="shared" si="1"/>
        <v>978592</v>
      </c>
      <c r="O21" s="45">
        <f>$O$6</f>
        <v>43337</v>
      </c>
      <c r="P21" s="36" t="s">
        <v>52</v>
      </c>
      <c r="Q21" s="46" t="s">
        <v>53</v>
      </c>
      <c r="R21" s="46" t="s">
        <v>78</v>
      </c>
      <c r="S21" s="35">
        <v>16</v>
      </c>
      <c r="T21" s="39">
        <v>424</v>
      </c>
      <c r="U21" s="44">
        <v>2308</v>
      </c>
      <c r="V21" s="48" t="s">
        <v>55</v>
      </c>
      <c r="W21" s="39">
        <v>56</v>
      </c>
      <c r="X21" s="43">
        <v>7</v>
      </c>
      <c r="Y21" s="37">
        <v>3</v>
      </c>
      <c r="Z21" s="37">
        <v>73.4</v>
      </c>
      <c r="AA21" s="49">
        <v>2</v>
      </c>
      <c r="AB21" s="50">
        <v>7</v>
      </c>
      <c r="AC21" s="48">
        <v>4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17</v>
      </c>
      <c r="B22" s="53"/>
      <c r="C22" s="36" t="s">
        <v>49</v>
      </c>
      <c r="D22" s="36" t="s">
        <v>84</v>
      </c>
      <c r="E22" s="36" t="s">
        <v>87</v>
      </c>
      <c r="F22" s="37">
        <v>29.342105263157897</v>
      </c>
      <c r="G22" s="39"/>
      <c r="H22" s="39"/>
      <c r="I22" s="40"/>
      <c r="J22" s="39"/>
      <c r="K22" s="41">
        <v>610</v>
      </c>
      <c r="L22" s="42"/>
      <c r="M22" s="43">
        <f t="shared" si="0"/>
        <v>62.78688524590164</v>
      </c>
      <c r="N22" s="44">
        <f t="shared" si="1"/>
        <v>943329</v>
      </c>
      <c r="O22" s="45">
        <f>$O$6</f>
        <v>43337</v>
      </c>
      <c r="P22" s="36" t="s">
        <v>52</v>
      </c>
      <c r="Q22" s="46" t="s">
        <v>53</v>
      </c>
      <c r="R22" s="46" t="s">
        <v>78</v>
      </c>
      <c r="S22" s="35">
        <v>17</v>
      </c>
      <c r="T22" s="39">
        <v>383</v>
      </c>
      <c r="U22" s="44">
        <v>2463</v>
      </c>
      <c r="V22" s="48" t="s">
        <v>59</v>
      </c>
      <c r="W22" s="39">
        <v>66</v>
      </c>
      <c r="X22" s="43">
        <v>8.2</v>
      </c>
      <c r="Y22" s="37">
        <v>2.9</v>
      </c>
      <c r="Z22" s="37">
        <v>76.1</v>
      </c>
      <c r="AA22" s="49" t="s">
        <v>67</v>
      </c>
      <c r="AB22" s="50">
        <v>8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7" t="s">
        <v>88</v>
      </c>
      <c r="AM22" s="46"/>
      <c r="AN22" s="46"/>
      <c r="AO22" s="36" t="s">
        <v>89</v>
      </c>
      <c r="AP22" s="36" t="s">
        <v>90</v>
      </c>
      <c r="AQ22" s="52"/>
      <c r="AR22" s="52"/>
    </row>
    <row r="23" spans="1:44" s="6" customFormat="1" ht="15" customHeight="1">
      <c r="A23" s="35">
        <v>18</v>
      </c>
      <c r="B23" s="53"/>
      <c r="C23" s="36" t="s">
        <v>91</v>
      </c>
      <c r="D23" s="36" t="s">
        <v>64</v>
      </c>
      <c r="E23" s="36" t="s">
        <v>92</v>
      </c>
      <c r="F23" s="37">
        <v>29.93421052631579</v>
      </c>
      <c r="G23" s="39"/>
      <c r="H23" s="39"/>
      <c r="I23" s="40"/>
      <c r="J23" s="39"/>
      <c r="K23" s="41">
        <v>600</v>
      </c>
      <c r="L23" s="42"/>
      <c r="M23" s="43">
        <f t="shared" si="0"/>
        <v>63.66666666666667</v>
      </c>
      <c r="N23" s="44">
        <f t="shared" si="1"/>
        <v>840782</v>
      </c>
      <c r="O23" s="45">
        <f>$O$6</f>
        <v>43337</v>
      </c>
      <c r="P23" s="36" t="s">
        <v>52</v>
      </c>
      <c r="Q23" s="46" t="s">
        <v>53</v>
      </c>
      <c r="R23" s="46" t="s">
        <v>78</v>
      </c>
      <c r="S23" s="35">
        <v>18</v>
      </c>
      <c r="T23" s="39">
        <v>382</v>
      </c>
      <c r="U23" s="44">
        <v>2201</v>
      </c>
      <c r="V23" s="48" t="s">
        <v>55</v>
      </c>
      <c r="W23" s="39">
        <v>67</v>
      </c>
      <c r="X23" s="43">
        <v>7.8</v>
      </c>
      <c r="Y23" s="37">
        <v>2.7</v>
      </c>
      <c r="Z23" s="37">
        <v>76.1</v>
      </c>
      <c r="AA23" s="49">
        <v>2</v>
      </c>
      <c r="AB23" s="50">
        <v>7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19</v>
      </c>
      <c r="B24" s="53"/>
      <c r="C24" s="36" t="s">
        <v>64</v>
      </c>
      <c r="D24" s="36" t="s">
        <v>51</v>
      </c>
      <c r="E24" s="36" t="s">
        <v>87</v>
      </c>
      <c r="F24" s="37">
        <v>29.210526315789476</v>
      </c>
      <c r="G24" s="39"/>
      <c r="H24" s="39"/>
      <c r="I24" s="40"/>
      <c r="J24" s="39"/>
      <c r="K24" s="41">
        <v>700</v>
      </c>
      <c r="L24" s="42"/>
      <c r="M24" s="43">
        <f t="shared" si="0"/>
        <v>65.85714285714286</v>
      </c>
      <c r="N24" s="44">
        <f t="shared" si="1"/>
        <v>1014661</v>
      </c>
      <c r="O24" s="45">
        <f>$O$6</f>
        <v>43337</v>
      </c>
      <c r="P24" s="36" t="s">
        <v>52</v>
      </c>
      <c r="Q24" s="46" t="s">
        <v>53</v>
      </c>
      <c r="R24" s="46" t="s">
        <v>78</v>
      </c>
      <c r="S24" s="35">
        <v>19</v>
      </c>
      <c r="T24" s="39">
        <v>461</v>
      </c>
      <c r="U24" s="44">
        <v>2201</v>
      </c>
      <c r="V24" s="48" t="s">
        <v>55</v>
      </c>
      <c r="W24" s="39">
        <v>59</v>
      </c>
      <c r="X24" s="43">
        <v>8</v>
      </c>
      <c r="Y24" s="37">
        <v>3.4</v>
      </c>
      <c r="Z24" s="37">
        <v>73.6</v>
      </c>
      <c r="AA24" s="49">
        <v>2</v>
      </c>
      <c r="AB24" s="50">
        <v>7</v>
      </c>
      <c r="AC24" s="48">
        <v>4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20</v>
      </c>
      <c r="B25" s="53"/>
      <c r="C25" s="53" t="s">
        <v>93</v>
      </c>
      <c r="D25" s="53" t="s">
        <v>64</v>
      </c>
      <c r="E25" s="53" t="s">
        <v>65</v>
      </c>
      <c r="F25" s="37">
        <v>33.026315789473685</v>
      </c>
      <c r="G25" s="39"/>
      <c r="H25" s="39"/>
      <c r="I25" s="40"/>
      <c r="J25" s="39"/>
      <c r="K25" s="41">
        <v>690</v>
      </c>
      <c r="L25" s="42"/>
      <c r="M25" s="43">
        <f t="shared" si="0"/>
        <v>63.91304347826087</v>
      </c>
      <c r="N25" s="44">
        <f t="shared" si="1"/>
        <v>1280223</v>
      </c>
      <c r="O25" s="45">
        <f>$O$6</f>
        <v>43337</v>
      </c>
      <c r="P25" s="36" t="s">
        <v>52</v>
      </c>
      <c r="Q25" s="46" t="s">
        <v>53</v>
      </c>
      <c r="R25" s="46" t="s">
        <v>78</v>
      </c>
      <c r="S25" s="35">
        <v>20</v>
      </c>
      <c r="T25" s="39">
        <v>441</v>
      </c>
      <c r="U25" s="44">
        <v>2903</v>
      </c>
      <c r="V25" s="48" t="s">
        <v>59</v>
      </c>
      <c r="W25" s="39">
        <v>80</v>
      </c>
      <c r="X25" s="43">
        <v>7.9</v>
      </c>
      <c r="Y25" s="37">
        <v>2.3</v>
      </c>
      <c r="Z25" s="37">
        <v>77.6</v>
      </c>
      <c r="AA25" s="49">
        <v>3</v>
      </c>
      <c r="AB25" s="50">
        <v>10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36" t="s">
        <v>94</v>
      </c>
      <c r="AQ25" s="52"/>
      <c r="AR25" s="52"/>
    </row>
    <row r="26" spans="1:42" s="8" customFormat="1" ht="21.75" customHeight="1">
      <c r="A26" s="54" t="s">
        <v>95</v>
      </c>
      <c r="B26" s="54" t="s">
        <v>96</v>
      </c>
      <c r="C26" s="54" t="s">
        <v>96</v>
      </c>
      <c r="D26" s="54" t="s">
        <v>96</v>
      </c>
      <c r="E26" s="54" t="s">
        <v>96</v>
      </c>
      <c r="F26" s="55">
        <f>AVERAGE(F6:F25)</f>
        <v>30.87993421052632</v>
      </c>
      <c r="G26" s="54" t="s">
        <v>96</v>
      </c>
      <c r="H26" s="54" t="s">
        <v>96</v>
      </c>
      <c r="I26" s="54" t="s">
        <v>96</v>
      </c>
      <c r="J26" s="54" t="s">
        <v>96</v>
      </c>
      <c r="K26" s="55">
        <f>AVERAGE(K6:K25)</f>
        <v>744.5</v>
      </c>
      <c r="L26" s="54" t="s">
        <v>96</v>
      </c>
      <c r="M26" s="55">
        <f>AVERAGE(M6:M25)</f>
        <v>63.902657599272445</v>
      </c>
      <c r="N26" s="56">
        <f>AVERAGE(N6:N25)</f>
        <v>1172349.8</v>
      </c>
      <c r="O26" s="57" t="s">
        <v>97</v>
      </c>
      <c r="P26" s="57" t="s">
        <v>97</v>
      </c>
      <c r="Q26" s="57" t="s">
        <v>97</v>
      </c>
      <c r="R26" s="57" t="s">
        <v>97</v>
      </c>
      <c r="S26" s="57" t="s">
        <v>97</v>
      </c>
      <c r="T26" s="55">
        <f>AVERAGE(T6:T25)</f>
        <v>476.45</v>
      </c>
      <c r="U26" s="56">
        <f>AVERAGE(U6:U25)</f>
        <v>2455.4</v>
      </c>
      <c r="V26" s="57" t="s">
        <v>97</v>
      </c>
      <c r="W26" s="58">
        <f>AVERAGE(W6:W25)</f>
        <v>63.5</v>
      </c>
      <c r="X26" s="58">
        <f>AVERAGE(X6:X25)</f>
        <v>8.045</v>
      </c>
      <c r="Y26" s="58">
        <f>AVERAGE(Y6:Y25)</f>
        <v>2.9449999999999994</v>
      </c>
      <c r="Z26" s="58">
        <f>AVERAGE(Z6:Z25)</f>
        <v>74.44999999999999</v>
      </c>
      <c r="AA26" s="57" t="s">
        <v>97</v>
      </c>
      <c r="AB26" s="59">
        <f>AVERAGE(AB6:AB25)</f>
        <v>7.5</v>
      </c>
      <c r="AC26" s="60">
        <f>AVERAGE(AC6:AC25)</f>
        <v>3.7</v>
      </c>
      <c r="AD26" s="60">
        <f>AVERAGE(AD6:AD25)</f>
        <v>4.45</v>
      </c>
      <c r="AE26" s="60">
        <f>AVERAGE(AE6:AE25)</f>
        <v>4.45</v>
      </c>
      <c r="AF26" s="60">
        <f>AVERAGE(AF6:AF25)</f>
        <v>4.45</v>
      </c>
      <c r="AG26" s="60">
        <f>AVERAGE(AG6:AG25)</f>
        <v>4.5</v>
      </c>
      <c r="AH26" s="60">
        <f>AVERAGE(AH6:AH25)</f>
        <v>4.45</v>
      </c>
      <c r="AI26" s="60">
        <f>AVERAGE(AI6:AI25)</f>
        <v>3</v>
      </c>
      <c r="AJ26" s="60">
        <f>AVERAGE(AJ6:AJ25)</f>
        <v>5</v>
      </c>
      <c r="AK26" s="60">
        <f>AVERAGE(AK6:AK25)</f>
        <v>5</v>
      </c>
      <c r="AL26" s="57" t="s">
        <v>97</v>
      </c>
      <c r="AM26" s="57" t="s">
        <v>97</v>
      </c>
      <c r="AN26" s="57" t="s">
        <v>97</v>
      </c>
      <c r="AO26" s="61"/>
      <c r="AP26" s="61"/>
    </row>
  </sheetData>
  <sheetProtection/>
  <mergeCells count="3">
    <mergeCell ref="C4:E4"/>
    <mergeCell ref="W4:Z4"/>
    <mergeCell ref="AA4:AK4"/>
  </mergeCells>
  <dataValidations count="3">
    <dataValidation allowBlank="1" showInputMessage="1" showErrorMessage="1" imeMode="off" sqref="V1:AK65536 S3:U65536 F3:F65536 G27:J65536 G3:J25 K3:K65536 M3:O65536 L3:L25 L27:L65536"/>
    <dataValidation allowBlank="1" showInputMessage="1" showErrorMessage="1" imeMode="fullKatakana" sqref="R6:R25"/>
    <dataValidation allowBlank="1" showInputMessage="1" showErrorMessage="1" imeMode="on" sqref="C4:C5 D5:E5 B5 Q5:R5 Q6:Q25 P3:P65536 AO6:AO25 AL6:AL25 B6:E25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2018-09-11T02:17:41Z</dcterms:created>
  <dcterms:modified xsi:type="dcterms:W3CDTF">2018-09-11T02:18:07Z</dcterms:modified>
  <cp:category/>
  <cp:version/>
  <cp:contentType/>
  <cp:contentStatus/>
</cp:coreProperties>
</file>